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ika\Desktop\CA様式レイアウト変更\"/>
    </mc:Choice>
  </mc:AlternateContent>
  <xr:revisionPtr revIDLastSave="0" documentId="13_ncr:1_{DEB500CE-D5BB-4F6F-93C1-C7D08C4413C2}" xr6:coauthVersionLast="36" xr6:coauthVersionMax="36" xr10:uidLastSave="{00000000-0000-0000-0000-000000000000}"/>
  <bookViews>
    <workbookView xWindow="360" yWindow="150" windowWidth="19440" windowHeight="12180" xr2:uid="{00000000-000D-0000-FFFF-FFFF00000000}"/>
  </bookViews>
  <sheets>
    <sheet name="本紙" sheetId="1" r:id="rId1"/>
    <sheet name="別紙1 (指示書用)" sheetId="10" r:id="rId2"/>
  </sheets>
  <definedNames>
    <definedName name="_xlnm.Print_Area" localSheetId="1">'別紙1 (指示書用)'!$B$3:$AJ$46</definedName>
    <definedName name="_xlnm.Print_Area" localSheetId="0">本紙!$D$4:$AQ$51</definedName>
  </definedNames>
  <calcPr calcId="191029"/>
</workbook>
</file>

<file path=xl/calcChain.xml><?xml version="1.0" encoding="utf-8"?>
<calcChain xmlns="http://schemas.openxmlformats.org/spreadsheetml/2006/main">
  <c r="U46" i="10" l="1"/>
  <c r="D46" i="10"/>
  <c r="U45" i="10"/>
  <c r="D45" i="10"/>
  <c r="U43" i="10"/>
  <c r="D43" i="10"/>
  <c r="U42" i="10"/>
  <c r="D42" i="10"/>
  <c r="U40" i="10"/>
  <c r="D40" i="10"/>
  <c r="U39" i="10"/>
  <c r="D39" i="10"/>
  <c r="U37" i="10"/>
  <c r="D37" i="10"/>
  <c r="U36" i="10"/>
  <c r="D36" i="10"/>
  <c r="U34" i="10"/>
  <c r="D34" i="10"/>
  <c r="U33" i="10"/>
  <c r="D33" i="10"/>
  <c r="U31" i="10"/>
  <c r="D31" i="10"/>
  <c r="U30" i="10"/>
  <c r="D30" i="10"/>
  <c r="U28" i="10"/>
  <c r="D28" i="10"/>
  <c r="U27" i="10"/>
  <c r="D27" i="10"/>
  <c r="U25" i="10"/>
  <c r="D25" i="10"/>
  <c r="U24" i="10"/>
  <c r="D24" i="10"/>
  <c r="U22" i="10"/>
  <c r="D22" i="10"/>
  <c r="U21" i="10"/>
  <c r="D21" i="10"/>
  <c r="U19" i="10"/>
  <c r="D19" i="10"/>
  <c r="U18" i="10"/>
  <c r="D18" i="10"/>
  <c r="U16" i="10"/>
  <c r="D16" i="10"/>
  <c r="U15" i="10"/>
  <c r="D15" i="10"/>
  <c r="U13" i="10"/>
  <c r="D13" i="10"/>
  <c r="U12" i="10"/>
  <c r="D12" i="10"/>
  <c r="U10" i="10"/>
  <c r="D10" i="10"/>
  <c r="U9" i="10"/>
  <c r="D9" i="10"/>
  <c r="U7" i="10"/>
  <c r="D7" i="10"/>
  <c r="U6" i="10"/>
  <c r="D6" i="10"/>
  <c r="AS26" i="1" l="1"/>
  <c r="AS27" i="1"/>
  <c r="AS28" i="1"/>
  <c r="BU39" i="1" l="1"/>
  <c r="BV39" i="1"/>
  <c r="BW39" i="1" l="1"/>
  <c r="BW38" i="1"/>
  <c r="AV26" i="1" s="1"/>
  <c r="BV38" i="1"/>
  <c r="BU38" i="1"/>
  <c r="AT28" i="1" s="1"/>
  <c r="AT26" i="1" l="1"/>
  <c r="AV28" i="1"/>
  <c r="AV27" i="1"/>
  <c r="AU28" i="1"/>
  <c r="AU26" i="1"/>
  <c r="AU27" i="1"/>
  <c r="AT27" i="1"/>
  <c r="AW27" i="1" l="1"/>
  <c r="AW26" i="1"/>
  <c r="M26" i="1"/>
  <c r="J26" i="1"/>
  <c r="M27" i="1" l="1"/>
  <c r="M28" i="1"/>
  <c r="J27" i="1"/>
  <c r="J28" i="1"/>
  <c r="V11" i="1" l="1"/>
  <c r="V10" i="1"/>
  <c r="V7" i="1" l="1"/>
  <c r="V17" i="1" l="1"/>
  <c r="V16" i="1"/>
  <c r="V14" i="1"/>
  <c r="V13" i="1"/>
  <c r="V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rokumura</author>
    <author>HL-JINZAI</author>
  </authors>
  <commentList>
    <comment ref="D1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試料の分解・爆発・腐食・発熱及び反応度変化などについての見積､経験など及び形状の略図面（再照射試料の場合は来歴、照射前の線量等を明記すること）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L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Pnの場合はポリエチレン等の通気性のないものは充填物として不可</t>
        </r>
      </text>
    </comment>
    <comment ref="D2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照射後から空白時間が無いように、かつ処理が完結するように記載すること。
</t>
        </r>
      </text>
    </comment>
    <comment ref="D3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☑の場合は必ず放射性同位元素取扱届（RI届）を記載すること。受付番号は事後で可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4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保管の実施線量率は保管開始時の線量率を記載する。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3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RI届を提出、または自然減衰以外は必ず廃棄届を記載すること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<sst xmlns="http://schemas.openxmlformats.org/spreadsheetml/2006/main" count="1743" uniqueCount="882">
  <si>
    <t>,</t>
    <phoneticPr fontId="6"/>
  </si>
  <si>
    <t>,</t>
    <phoneticPr fontId="6"/>
  </si>
  <si>
    <t>:</t>
    <phoneticPr fontId="6"/>
  </si>
  <si>
    <r>
      <rPr>
        <sz val="7"/>
        <color theme="1"/>
        <rFont val="ＭＳ Ｐゴシック"/>
        <family val="3"/>
        <charset val="128"/>
      </rPr>
      <t>項目</t>
    </r>
  </si>
  <si>
    <r>
      <rPr>
        <sz val="7"/>
        <color theme="1"/>
        <rFont val="ＭＳ Ｐゴシック"/>
        <family val="3"/>
        <charset val="128"/>
      </rPr>
      <t>年</t>
    </r>
    <r>
      <rPr>
        <sz val="7"/>
        <color theme="1"/>
        <rFont val="Times New Roman"/>
        <family val="1"/>
      </rPr>
      <t xml:space="preserve">  </t>
    </r>
    <r>
      <rPr>
        <sz val="7"/>
        <color theme="1"/>
        <rFont val="ＭＳ Ｐゴシック"/>
        <family val="3"/>
        <charset val="128"/>
      </rPr>
      <t>月</t>
    </r>
    <r>
      <rPr>
        <sz val="7"/>
        <color theme="1"/>
        <rFont val="Times New Roman"/>
        <family val="1"/>
      </rPr>
      <t xml:space="preserve">  </t>
    </r>
    <r>
      <rPr>
        <sz val="7"/>
        <color theme="1"/>
        <rFont val="ＭＳ Ｐゴシック"/>
        <family val="3"/>
        <charset val="128"/>
      </rPr>
      <t>日</t>
    </r>
  </si>
  <si>
    <r>
      <rPr>
        <sz val="7"/>
        <color theme="1"/>
        <rFont val="ＭＳ Ｐゴシック"/>
        <family val="3"/>
        <charset val="128"/>
      </rPr>
      <t>時間</t>
    </r>
    <rPh sb="0" eb="2">
      <t>ジカン</t>
    </rPh>
    <phoneticPr fontId="6"/>
  </si>
  <si>
    <r>
      <rPr>
        <sz val="7"/>
        <color theme="1"/>
        <rFont val="ＭＳ Ｐゴシック"/>
        <family val="3"/>
        <charset val="128"/>
      </rPr>
      <t>設備</t>
    </r>
    <rPh sb="0" eb="2">
      <t>セツビ</t>
    </rPh>
    <phoneticPr fontId="6"/>
  </si>
  <si>
    <r>
      <rPr>
        <sz val="7"/>
        <color theme="1"/>
        <rFont val="ＭＳ Ｐゴシック"/>
        <family val="3"/>
        <charset val="128"/>
      </rPr>
      <t>予想線量</t>
    </r>
  </si>
  <si>
    <r>
      <rPr>
        <sz val="8"/>
        <color theme="1"/>
        <rFont val="ＭＳ Ｐゴシック"/>
        <family val="3"/>
        <charset val="128"/>
      </rPr>
      <t>照射番号</t>
    </r>
  </si>
  <si>
    <r>
      <rPr>
        <sz val="7"/>
        <color theme="1"/>
        <rFont val="ＭＳ Ｐゴシック"/>
        <family val="3"/>
        <charset val="128"/>
      </rPr>
      <t>照射後〃</t>
    </r>
  </si>
  <si>
    <r>
      <rPr>
        <sz val="8"/>
        <color theme="1"/>
        <rFont val="ＭＳ Ｐゴシック"/>
        <family val="3"/>
        <charset val="128"/>
      </rPr>
      <t>採択番号</t>
    </r>
  </si>
  <si>
    <r>
      <rPr>
        <sz val="8"/>
        <color theme="1"/>
        <rFont val="ＭＳ Ｐゴシック"/>
        <family val="3"/>
        <charset val="128"/>
      </rPr>
      <t>代表者氏名</t>
    </r>
  </si>
  <si>
    <r>
      <t xml:space="preserve"> </t>
    </r>
    <r>
      <rPr>
        <sz val="8"/>
        <color theme="1"/>
        <rFont val="ＭＳ Ｐゴシック"/>
        <family val="3"/>
        <charset val="128"/>
      </rPr>
      <t>所　属</t>
    </r>
  </si>
  <si>
    <r>
      <rPr>
        <sz val="8"/>
        <color theme="1"/>
        <rFont val="ＭＳ Ｐゴシック"/>
        <family val="3"/>
        <charset val="128"/>
      </rPr>
      <t>職　名</t>
    </r>
  </si>
  <si>
    <r>
      <rPr>
        <sz val="8"/>
        <color theme="1"/>
        <rFont val="ＭＳ Ｐゴシック"/>
        <family val="3"/>
        <charset val="128"/>
      </rPr>
      <t>試料名</t>
    </r>
    <rPh sb="0" eb="2">
      <t>シリョウ</t>
    </rPh>
    <rPh sb="2" eb="3">
      <t>メイ</t>
    </rPh>
    <phoneticPr fontId="6"/>
  </si>
  <si>
    <r>
      <rPr>
        <sz val="8"/>
        <color theme="1"/>
        <rFont val="ＭＳ Ｐゴシック"/>
        <family val="3"/>
        <charset val="128"/>
      </rPr>
      <t>化学式</t>
    </r>
  </si>
  <si>
    <r>
      <rPr>
        <sz val="8"/>
        <color theme="1"/>
        <rFont val="ＭＳ Ｐゴシック"/>
        <family val="3"/>
        <charset val="128"/>
      </rPr>
      <t>形　状</t>
    </r>
  </si>
  <si>
    <r>
      <rPr>
        <sz val="8"/>
        <color theme="1"/>
        <rFont val="ＭＳ Ｐゴシック"/>
        <family val="3"/>
        <charset val="128"/>
      </rPr>
      <t>重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Ｐゴシック"/>
        <family val="3"/>
        <charset val="128"/>
      </rPr>
      <t>量</t>
    </r>
  </si>
  <si>
    <r>
      <rPr>
        <sz val="8"/>
        <color theme="1"/>
        <rFont val="ＭＳ Ｐゴシック"/>
        <family val="3"/>
        <charset val="128"/>
      </rPr>
      <t>照射番号</t>
    </r>
    <rPh sb="0" eb="2">
      <t>ショウシャ</t>
    </rPh>
    <rPh sb="2" eb="4">
      <t>バンゴウ</t>
    </rPh>
    <phoneticPr fontId="6"/>
  </si>
  <si>
    <r>
      <rPr>
        <sz val="8"/>
        <color theme="1"/>
        <rFont val="ＭＳ Ｐゴシック"/>
        <family val="3"/>
        <charset val="128"/>
      </rPr>
      <t>重量</t>
    </r>
    <rPh sb="0" eb="2">
      <t>ジュウリョウ</t>
    </rPh>
    <phoneticPr fontId="6"/>
  </si>
  <si>
    <r>
      <rPr>
        <sz val="8"/>
        <color theme="1"/>
        <rFont val="ＭＳ Ｐゴシック"/>
        <family val="3"/>
        <charset val="128"/>
      </rPr>
      <t>所　長</t>
    </r>
  </si>
  <si>
    <r>
      <rPr>
        <sz val="8"/>
        <color theme="1"/>
        <rFont val="ＭＳ Ｐゴシック"/>
        <family val="3"/>
        <charset val="128"/>
      </rPr>
      <t>放射線管理部長</t>
    </r>
  </si>
  <si>
    <r>
      <rPr>
        <sz val="8"/>
        <color theme="1"/>
        <rFont val="ＭＳ Ｐゴシック"/>
        <family val="3"/>
        <charset val="128"/>
      </rPr>
      <t>廃棄物処理</t>
    </r>
  </si>
  <si>
    <r>
      <rPr>
        <sz val="8"/>
        <color theme="1"/>
        <rFont val="ＭＳ Ｐゴシック"/>
        <family val="3"/>
        <charset val="128"/>
      </rPr>
      <t>実験設備</t>
    </r>
  </si>
  <si>
    <r>
      <rPr>
        <sz val="8"/>
        <color theme="1"/>
        <rFont val="ＭＳ Ｐゴシック"/>
        <family val="3"/>
        <charset val="128"/>
      </rPr>
      <t>その他</t>
    </r>
    <rPh sb="2" eb="3">
      <t>タ</t>
    </rPh>
    <phoneticPr fontId="6"/>
  </si>
  <si>
    <r>
      <rPr>
        <sz val="8"/>
        <color theme="1"/>
        <rFont val="ＭＳ Ｐゴシック"/>
        <family val="3"/>
        <charset val="128"/>
      </rPr>
      <t>主任技術者</t>
    </r>
    <rPh sb="0" eb="2">
      <t>シュニン</t>
    </rPh>
    <rPh sb="2" eb="5">
      <t>ギジュツシャ</t>
    </rPh>
    <phoneticPr fontId="6"/>
  </si>
  <si>
    <r>
      <rPr>
        <sz val="8"/>
        <color theme="1"/>
        <rFont val="ＭＳ Ｐゴシック"/>
        <family val="3"/>
        <charset val="128"/>
      </rPr>
      <t>部長</t>
    </r>
  </si>
  <si>
    <r>
      <rPr>
        <sz val="8"/>
        <color theme="1"/>
        <rFont val="ＭＳ Ｐゴシック"/>
        <family val="3"/>
        <charset val="128"/>
      </rPr>
      <t>管理部長</t>
    </r>
  </si>
  <si>
    <r>
      <rPr>
        <sz val="8"/>
        <color theme="1"/>
        <rFont val="ＭＳ Ｐゴシック"/>
        <family val="3"/>
        <charset val="128"/>
      </rPr>
      <t>主任者</t>
    </r>
    <rPh sb="0" eb="3">
      <t>シュニンシャ</t>
    </rPh>
    <phoneticPr fontId="6"/>
  </si>
  <si>
    <r>
      <rPr>
        <sz val="8"/>
        <color theme="1"/>
        <rFont val="ＭＳ Ｐゴシック"/>
        <family val="3"/>
        <charset val="128"/>
      </rPr>
      <t>部員</t>
    </r>
  </si>
  <si>
    <r>
      <rPr>
        <sz val="8"/>
        <color theme="1"/>
        <rFont val="ＭＳ Ｐゴシック"/>
        <family val="3"/>
        <charset val="128"/>
      </rPr>
      <t>　　　　</t>
    </r>
  </si>
  <si>
    <r>
      <rPr>
        <sz val="8"/>
        <color theme="1"/>
        <rFont val="ＭＳ Ｐゴシック"/>
        <family val="3"/>
        <charset val="128"/>
      </rPr>
      <t>取扱予定量</t>
    </r>
    <r>
      <rPr>
        <sz val="8"/>
        <color theme="1"/>
        <rFont val="Times New Roman"/>
        <family val="1"/>
      </rPr>
      <t xml:space="preserve"> (Bq)</t>
    </r>
  </si>
  <si>
    <r>
      <rPr>
        <sz val="8"/>
        <color theme="1"/>
        <rFont val="ＭＳ Ｐゴシック"/>
        <family val="3"/>
        <charset val="128"/>
      </rPr>
      <t>取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Ｐゴシック"/>
        <family val="3"/>
        <charset val="128"/>
      </rPr>
      <t>扱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Ｐゴシック"/>
        <family val="3"/>
        <charset val="128"/>
      </rPr>
      <t>時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Ｐゴシック"/>
        <family val="3"/>
        <charset val="128"/>
      </rPr>
      <t>の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Ｐゴシック"/>
        <family val="3"/>
        <charset val="128"/>
      </rPr>
      <t>形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Ｐゴシック"/>
        <family val="3"/>
        <charset val="128"/>
      </rPr>
      <t>状</t>
    </r>
  </si>
  <si>
    <r>
      <rPr>
        <sz val="8"/>
        <color theme="1"/>
        <rFont val="ＭＳ Ｐゴシック"/>
        <family val="3"/>
        <charset val="128"/>
      </rPr>
      <t>立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Ｐゴシック"/>
        <family val="3"/>
        <charset val="128"/>
      </rPr>
      <t>入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Ｐゴシック"/>
        <family val="3"/>
        <charset val="128"/>
      </rPr>
      <t>制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Ｐゴシック"/>
        <family val="3"/>
        <charset val="128"/>
      </rPr>
      <t>限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Ｐゴシック"/>
        <family val="3"/>
        <charset val="128"/>
      </rPr>
      <t>区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Ｐゴシック"/>
        <family val="3"/>
        <charset val="128"/>
      </rPr>
      <t>域</t>
    </r>
  </si>
  <si>
    <r>
      <rPr>
        <sz val="8"/>
        <color theme="1"/>
        <rFont val="ＭＳ Ｐゴシック"/>
        <family val="3"/>
        <charset val="128"/>
      </rPr>
      <t>密封状の</t>
    </r>
    <rPh sb="0" eb="2">
      <t>ミップウ</t>
    </rPh>
    <rPh sb="2" eb="3">
      <t>ジョウ</t>
    </rPh>
    <phoneticPr fontId="6"/>
  </si>
  <si>
    <r>
      <rPr>
        <sz val="8"/>
        <color theme="1"/>
        <rFont val="ＭＳ Ｐゴシック"/>
        <family val="3"/>
        <charset val="128"/>
      </rPr>
      <t>立ち入り</t>
    </r>
    <rPh sb="0" eb="1">
      <t>タ</t>
    </rPh>
    <rPh sb="2" eb="3">
      <t>イ</t>
    </rPh>
    <phoneticPr fontId="6"/>
  </si>
  <si>
    <r>
      <rPr>
        <sz val="8"/>
        <color theme="1"/>
        <rFont val="ＭＳ Ｐゴシック"/>
        <family val="3"/>
        <charset val="128"/>
      </rPr>
      <t>人</t>
    </r>
    <rPh sb="0" eb="1">
      <t>ニン</t>
    </rPh>
    <phoneticPr fontId="6"/>
  </si>
  <si>
    <r>
      <rPr>
        <sz val="8"/>
        <color theme="1"/>
        <rFont val="ＭＳ Ｐゴシック"/>
        <family val="3"/>
        <charset val="128"/>
      </rPr>
      <t>半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Ｐゴシック"/>
        <family val="3"/>
        <charset val="128"/>
      </rPr>
      <t>減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Ｐゴシック"/>
        <family val="3"/>
        <charset val="128"/>
      </rPr>
      <t>期</t>
    </r>
    <phoneticPr fontId="6"/>
  </si>
  <si>
    <t>μSv</t>
    <phoneticPr fontId="6"/>
  </si>
  <si>
    <t>μSv/h</t>
    <phoneticPr fontId="6"/>
  </si>
  <si>
    <t>μSv/h</t>
    <phoneticPr fontId="6"/>
  </si>
  <si>
    <t>s</t>
  </si>
  <si>
    <t>s</t>
    <phoneticPr fontId="6"/>
  </si>
  <si>
    <t>m</t>
    <phoneticPr fontId="6"/>
  </si>
  <si>
    <t>h</t>
  </si>
  <si>
    <t>h</t>
    <phoneticPr fontId="6"/>
  </si>
  <si>
    <t>時間</t>
    <rPh sb="0" eb="2">
      <t>ジカン</t>
    </rPh>
    <phoneticPr fontId="6"/>
  </si>
  <si>
    <t>設備</t>
    <rPh sb="0" eb="2">
      <t>セツビ</t>
    </rPh>
    <phoneticPr fontId="6"/>
  </si>
  <si>
    <t>LTL</t>
    <phoneticPr fontId="6"/>
  </si>
  <si>
    <t>封入方法</t>
    <rPh sb="0" eb="2">
      <t>フウニュウ</t>
    </rPh>
    <rPh sb="2" eb="4">
      <t>ホウホウ</t>
    </rPh>
    <phoneticPr fontId="6"/>
  </si>
  <si>
    <t>石英(真空)</t>
    <rPh sb="0" eb="2">
      <t>セキエイ</t>
    </rPh>
    <rPh sb="3" eb="5">
      <t>シンクウ</t>
    </rPh>
    <phoneticPr fontId="6"/>
  </si>
  <si>
    <t>石英(常圧)</t>
    <rPh sb="0" eb="2">
      <t>セキエイ</t>
    </rPh>
    <rPh sb="3" eb="4">
      <t>ジョウ</t>
    </rPh>
    <rPh sb="4" eb="5">
      <t>アツ</t>
    </rPh>
    <phoneticPr fontId="6"/>
  </si>
  <si>
    <t>ポリエチ袋</t>
    <rPh sb="4" eb="5">
      <t>フクロ</t>
    </rPh>
    <phoneticPr fontId="6"/>
  </si>
  <si>
    <t>その他</t>
    <rPh sb="2" eb="3">
      <t>タ</t>
    </rPh>
    <phoneticPr fontId="6"/>
  </si>
  <si>
    <t>重量</t>
    <rPh sb="0" eb="2">
      <t>ジュウリョウ</t>
    </rPh>
    <phoneticPr fontId="6"/>
  </si>
  <si>
    <t>mg</t>
    <phoneticPr fontId="6"/>
  </si>
  <si>
    <t>g</t>
    <phoneticPr fontId="6"/>
  </si>
  <si>
    <r>
      <rPr>
        <sz val="8"/>
        <color theme="1"/>
        <rFont val="ＭＳ Ｐゴシック"/>
        <family val="3"/>
        <charset val="128"/>
      </rPr>
      <t>希望</t>
    </r>
  </si>
  <si>
    <r>
      <rPr>
        <sz val="8"/>
        <color theme="1"/>
        <rFont val="ＭＳ Ｐゴシック"/>
        <family val="3"/>
        <charset val="128"/>
      </rPr>
      <t>計画</t>
    </r>
  </si>
  <si>
    <r>
      <rPr>
        <sz val="8"/>
        <color theme="1"/>
        <rFont val="ＭＳ Ｐゴシック"/>
        <family val="3"/>
        <charset val="128"/>
      </rPr>
      <t>実施</t>
    </r>
  </si>
  <si>
    <r>
      <t>10cm</t>
    </r>
    <r>
      <rPr>
        <sz val="8"/>
        <color theme="1"/>
        <rFont val="ＭＳ Ｐゴシック"/>
        <family val="3"/>
        <charset val="128"/>
      </rPr>
      <t>で</t>
    </r>
  </si>
  <si>
    <t>形状</t>
    <rPh sb="0" eb="2">
      <t>ケイジョウ</t>
    </rPh>
    <phoneticPr fontId="6"/>
  </si>
  <si>
    <t>固形</t>
    <rPh sb="0" eb="2">
      <t>コケイ</t>
    </rPh>
    <phoneticPr fontId="6"/>
  </si>
  <si>
    <t>粉末</t>
    <rPh sb="0" eb="2">
      <t>フンマツ</t>
    </rPh>
    <phoneticPr fontId="6"/>
  </si>
  <si>
    <t>液体</t>
    <rPh sb="0" eb="2">
      <t>エキタイ</t>
    </rPh>
    <phoneticPr fontId="6"/>
  </si>
  <si>
    <t>y</t>
  </si>
  <si>
    <t>min</t>
  </si>
  <si>
    <t>d</t>
  </si>
  <si>
    <t>Li-8</t>
  </si>
  <si>
    <t>Be-10</t>
  </si>
  <si>
    <t>C-14</t>
  </si>
  <si>
    <t>N-16</t>
  </si>
  <si>
    <t>O-19</t>
  </si>
  <si>
    <t>F-20</t>
  </si>
  <si>
    <t>Ne-23</t>
  </si>
  <si>
    <t>Na-24</t>
  </si>
  <si>
    <t>Mg-27</t>
  </si>
  <si>
    <t>Al-28</t>
  </si>
  <si>
    <t>Si-31</t>
  </si>
  <si>
    <t>P-32</t>
  </si>
  <si>
    <t>S-35</t>
  </si>
  <si>
    <t>S-37</t>
  </si>
  <si>
    <t>Cl-36</t>
  </si>
  <si>
    <t>Cl-38</t>
  </si>
  <si>
    <t>Ar-37</t>
  </si>
  <si>
    <t>Ar-39</t>
  </si>
  <si>
    <t>Ar-41</t>
  </si>
  <si>
    <t>K-42</t>
  </si>
  <si>
    <t>Ca-41</t>
  </si>
  <si>
    <t>Ca-45</t>
  </si>
  <si>
    <t>Ca-47</t>
  </si>
  <si>
    <t>Sc-46</t>
  </si>
  <si>
    <t>Sc-46m</t>
  </si>
  <si>
    <t>Ti-51</t>
  </si>
  <si>
    <t>Cr-51</t>
  </si>
  <si>
    <t>Cr-55</t>
  </si>
  <si>
    <t>Mn-56</t>
  </si>
  <si>
    <t>Fe-55</t>
  </si>
  <si>
    <t>Fe-59</t>
  </si>
  <si>
    <t>Co-60</t>
  </si>
  <si>
    <t>Co-60m</t>
  </si>
  <si>
    <t>Ni-59</t>
  </si>
  <si>
    <t>Ni-63</t>
  </si>
  <si>
    <t>Ni-65</t>
  </si>
  <si>
    <t>Cu-64</t>
  </si>
  <si>
    <t>Cu-66</t>
  </si>
  <si>
    <t>Zn-65</t>
  </si>
  <si>
    <t>Zn-69</t>
  </si>
  <si>
    <t>Zn-69m</t>
  </si>
  <si>
    <t>Zn-71</t>
  </si>
  <si>
    <t>Zn-71m</t>
  </si>
  <si>
    <t>Ga-70</t>
  </si>
  <si>
    <t>Ga-72</t>
  </si>
  <si>
    <t>Ge-71</t>
  </si>
  <si>
    <t>Ge-75</t>
  </si>
  <si>
    <t>Ge-75m</t>
  </si>
  <si>
    <t>Ge-77</t>
  </si>
  <si>
    <t>Ge-77m</t>
  </si>
  <si>
    <t>As-76</t>
  </si>
  <si>
    <t>Se-75</t>
  </si>
  <si>
    <t>Se-79</t>
  </si>
  <si>
    <t>Se-79m</t>
  </si>
  <si>
    <t>Se-81</t>
  </si>
  <si>
    <t>Se-81m</t>
  </si>
  <si>
    <t>Se-83m</t>
  </si>
  <si>
    <t>Br-80</t>
  </si>
  <si>
    <t>Br-80m</t>
  </si>
  <si>
    <t>Br-82</t>
  </si>
  <si>
    <t>Kr-81</t>
  </si>
  <si>
    <t>Kr-85</t>
  </si>
  <si>
    <t>Kr-85m</t>
  </si>
  <si>
    <t>Rb-86</t>
  </si>
  <si>
    <t>Rb-86m</t>
  </si>
  <si>
    <t>Rb-88</t>
  </si>
  <si>
    <t>Sr-85</t>
  </si>
  <si>
    <t>Sr-89</t>
  </si>
  <si>
    <t>Y-90m</t>
  </si>
  <si>
    <t>Zr-93</t>
  </si>
  <si>
    <t>Zr-95</t>
  </si>
  <si>
    <t>Zr-97</t>
  </si>
  <si>
    <t>Nb-94</t>
  </si>
  <si>
    <t>Nb-94m</t>
  </si>
  <si>
    <t>Mo-99</t>
  </si>
  <si>
    <t>Mo-101</t>
  </si>
  <si>
    <t>Ru-97</t>
  </si>
  <si>
    <t>Ru-103</t>
  </si>
  <si>
    <t>Ru-105</t>
  </si>
  <si>
    <t>Rh-104</t>
  </si>
  <si>
    <t>Rh-104m</t>
  </si>
  <si>
    <t>Pd-103</t>
  </si>
  <si>
    <t>Pd-107</t>
  </si>
  <si>
    <t>Pd-107m</t>
  </si>
  <si>
    <t>Pd-109</t>
  </si>
  <si>
    <t>Pd-109m</t>
  </si>
  <si>
    <t>Pd-111</t>
  </si>
  <si>
    <t>Pd-111m</t>
  </si>
  <si>
    <t>Ag-108</t>
  </si>
  <si>
    <t>Ag-108m</t>
  </si>
  <si>
    <t>Ag-110</t>
  </si>
  <si>
    <t>Ag-110m</t>
  </si>
  <si>
    <t>Cd-107</t>
  </si>
  <si>
    <t>Cd-109</t>
  </si>
  <si>
    <t>Cd-111m</t>
  </si>
  <si>
    <t>Cd-115</t>
  </si>
  <si>
    <t>Cd-115m</t>
  </si>
  <si>
    <t>Cd-117</t>
  </si>
  <si>
    <t>Cd-117m</t>
  </si>
  <si>
    <t>In-114</t>
  </si>
  <si>
    <t>In-114m</t>
  </si>
  <si>
    <t>In-116</t>
  </si>
  <si>
    <t>Sn-113</t>
  </si>
  <si>
    <t>Sn-113m</t>
  </si>
  <si>
    <t>Sn-121</t>
  </si>
  <si>
    <t>Sn-121m</t>
  </si>
  <si>
    <t>Sn-123</t>
  </si>
  <si>
    <t>Sn-123m</t>
  </si>
  <si>
    <t>Sn-125</t>
  </si>
  <si>
    <t>Sn-125m</t>
  </si>
  <si>
    <t>Sb-122</t>
  </si>
  <si>
    <t>Sb-122m</t>
  </si>
  <si>
    <t>Sb-124</t>
  </si>
  <si>
    <t>Te-121</t>
  </si>
  <si>
    <t>Te-121m</t>
  </si>
  <si>
    <t>Te-123m</t>
  </si>
  <si>
    <t>Te-125m</t>
  </si>
  <si>
    <t>Te-127</t>
  </si>
  <si>
    <t>Te-127m</t>
  </si>
  <si>
    <t>Te-129</t>
  </si>
  <si>
    <t>Te-129m</t>
  </si>
  <si>
    <t>Te-131</t>
  </si>
  <si>
    <t>Te-131m</t>
  </si>
  <si>
    <t>Xe-125</t>
  </si>
  <si>
    <t>Xe-127</t>
  </si>
  <si>
    <t>Xe-131m</t>
  </si>
  <si>
    <t>Xe-133</t>
  </si>
  <si>
    <t>Xe-135</t>
  </si>
  <si>
    <t>Xe-135m</t>
  </si>
  <si>
    <t>Cs-134</t>
  </si>
  <si>
    <t>Ba-131</t>
  </si>
  <si>
    <t>Ba-133</t>
  </si>
  <si>
    <t>Ba-133m</t>
  </si>
  <si>
    <t>Ba-135m</t>
  </si>
  <si>
    <t>Ba-137m</t>
  </si>
  <si>
    <t>Ba-139</t>
  </si>
  <si>
    <t>La-140</t>
  </si>
  <si>
    <t>Cs-137</t>
  </si>
  <si>
    <t>Ce-137m</t>
  </si>
  <si>
    <t>Ce-139</t>
  </si>
  <si>
    <t>Ce-141</t>
  </si>
  <si>
    <t>Ce-143</t>
  </si>
  <si>
    <t>Pr-142</t>
  </si>
  <si>
    <t>Nd-147</t>
  </si>
  <si>
    <t>Nd-149</t>
  </si>
  <si>
    <t>Nd-151</t>
  </si>
  <si>
    <t>Sm-145</t>
  </si>
  <si>
    <t>Sm-151</t>
  </si>
  <si>
    <t>Sm-153</t>
  </si>
  <si>
    <t>Sm-155</t>
  </si>
  <si>
    <t>Eu-152</t>
  </si>
  <si>
    <t>Eu-154</t>
  </si>
  <si>
    <t>Gd-153</t>
  </si>
  <si>
    <t>Gd-159</t>
  </si>
  <si>
    <t>Gd-161</t>
  </si>
  <si>
    <t>Tb-160</t>
  </si>
  <si>
    <t>Dy-157</t>
  </si>
  <si>
    <t>Dy-159</t>
  </si>
  <si>
    <t>Dy-165</t>
  </si>
  <si>
    <t>Dy-165m</t>
  </si>
  <si>
    <t>Ho-166</t>
  </si>
  <si>
    <t>Ho-166m</t>
  </si>
  <si>
    <t>Er-163</t>
  </si>
  <si>
    <t>Er-165</t>
  </si>
  <si>
    <t>Er-167m</t>
  </si>
  <si>
    <t>Er-169</t>
  </si>
  <si>
    <t>Er-171</t>
  </si>
  <si>
    <t>Tm-170</t>
  </si>
  <si>
    <t>Yb-169</t>
  </si>
  <si>
    <t>Yb-175</t>
  </si>
  <si>
    <t>Yb-177</t>
  </si>
  <si>
    <t>Lu-176m</t>
  </si>
  <si>
    <t>Lu-177</t>
  </si>
  <si>
    <t>Lu-177m</t>
  </si>
  <si>
    <t>Hf-180m</t>
  </si>
  <si>
    <t>Hf-181</t>
  </si>
  <si>
    <t>Ta-182</t>
  </si>
  <si>
    <t>Ta-182m</t>
  </si>
  <si>
    <t>Re-186</t>
  </si>
  <si>
    <t>Re-188</t>
  </si>
  <si>
    <t>Re-188m</t>
  </si>
  <si>
    <t>Os-185</t>
  </si>
  <si>
    <t>Os-191</t>
  </si>
  <si>
    <t>Os-191m</t>
  </si>
  <si>
    <t>Os-193</t>
  </si>
  <si>
    <t>Ir-192</t>
  </si>
  <si>
    <t>Ir-194</t>
  </si>
  <si>
    <t>Pt-191</t>
  </si>
  <si>
    <t>Pt-193</t>
  </si>
  <si>
    <t>Pt-193m</t>
  </si>
  <si>
    <t>Pt-195m</t>
  </si>
  <si>
    <t>Pt-197</t>
  </si>
  <si>
    <t>Pt-197m</t>
  </si>
  <si>
    <t>Pt-199</t>
  </si>
  <si>
    <t>Au-198</t>
  </si>
  <si>
    <t>Hg-197</t>
  </si>
  <si>
    <t>Hg-197m</t>
  </si>
  <si>
    <t>Hg-199m</t>
  </si>
  <si>
    <t>Hg-203</t>
  </si>
  <si>
    <t>Hg-205</t>
  </si>
  <si>
    <t>Tl-204</t>
  </si>
  <si>
    <t>Tl-206</t>
  </si>
  <si>
    <t>Pb-205</t>
  </si>
  <si>
    <t>Pb-209</t>
  </si>
  <si>
    <t>Bi-210</t>
  </si>
  <si>
    <t>固体</t>
    <rPh sb="0" eb="2">
      <t>コタイ</t>
    </rPh>
    <phoneticPr fontId="6"/>
  </si>
  <si>
    <t>気体</t>
    <rPh sb="0" eb="2">
      <t>キタイ</t>
    </rPh>
    <phoneticPr fontId="6"/>
  </si>
  <si>
    <t>制限区域</t>
    <rPh sb="0" eb="2">
      <t>セイゲン</t>
    </rPh>
    <rPh sb="2" eb="4">
      <t>クイキ</t>
    </rPh>
    <phoneticPr fontId="6"/>
  </si>
  <si>
    <t>有</t>
    <rPh sb="0" eb="1">
      <t>アリ</t>
    </rPh>
    <phoneticPr fontId="6"/>
  </si>
  <si>
    <t>無</t>
    <rPh sb="0" eb="1">
      <t>ナ</t>
    </rPh>
    <phoneticPr fontId="6"/>
  </si>
  <si>
    <t>充填物</t>
    <rPh sb="0" eb="2">
      <t>ジュウテン</t>
    </rPh>
    <rPh sb="2" eb="3">
      <t>ブツ</t>
    </rPh>
    <phoneticPr fontId="6"/>
  </si>
  <si>
    <t>ガーゼ</t>
    <phoneticPr fontId="6"/>
  </si>
  <si>
    <t>キムワイプ</t>
    <phoneticPr fontId="6"/>
  </si>
  <si>
    <t>脱脂綿</t>
    <rPh sb="0" eb="3">
      <t>ダッシメン</t>
    </rPh>
    <phoneticPr fontId="6"/>
  </si>
  <si>
    <t>目的</t>
    <rPh sb="0" eb="2">
      <t>モクテキ</t>
    </rPh>
    <phoneticPr fontId="6"/>
  </si>
  <si>
    <t>使用</t>
    <rPh sb="0" eb="2">
      <t>シヨウ</t>
    </rPh>
    <phoneticPr fontId="6"/>
  </si>
  <si>
    <t>保管</t>
    <rPh sb="0" eb="2">
      <t>ホカン</t>
    </rPh>
    <phoneticPr fontId="6"/>
  </si>
  <si>
    <t>移動</t>
    <rPh sb="0" eb="2">
      <t>イドウ</t>
    </rPh>
    <phoneticPr fontId="6"/>
  </si>
  <si>
    <t>開封</t>
    <rPh sb="0" eb="2">
      <t>カイフウ</t>
    </rPh>
    <phoneticPr fontId="6"/>
  </si>
  <si>
    <t>測定</t>
    <rPh sb="0" eb="2">
      <t>ソクテイ</t>
    </rPh>
    <phoneticPr fontId="6"/>
  </si>
  <si>
    <t>化学処理</t>
    <rPh sb="0" eb="2">
      <t>カガク</t>
    </rPh>
    <rPh sb="2" eb="4">
      <t>ショリ</t>
    </rPh>
    <phoneticPr fontId="6"/>
  </si>
  <si>
    <t>分取</t>
    <rPh sb="0" eb="2">
      <t>ブンシュ</t>
    </rPh>
    <phoneticPr fontId="6"/>
  </si>
  <si>
    <t>鉛容器</t>
    <rPh sb="0" eb="1">
      <t>ナマリ</t>
    </rPh>
    <rPh sb="1" eb="3">
      <t>ヨウキ</t>
    </rPh>
    <phoneticPr fontId="6"/>
  </si>
  <si>
    <t>EX-Pn</t>
    <phoneticPr fontId="6"/>
  </si>
  <si>
    <t>廃棄方法</t>
    <rPh sb="0" eb="2">
      <t>ハイキ</t>
    </rPh>
    <rPh sb="2" eb="4">
      <t>ホウホウ</t>
    </rPh>
    <phoneticPr fontId="6"/>
  </si>
  <si>
    <t>カートンボックス</t>
    <phoneticPr fontId="6"/>
  </si>
  <si>
    <t>ドラム缶</t>
    <rPh sb="3" eb="4">
      <t>カン</t>
    </rPh>
    <phoneticPr fontId="6"/>
  </si>
  <si>
    <t>フード</t>
    <phoneticPr fontId="6"/>
  </si>
  <si>
    <t>水中</t>
    <rPh sb="0" eb="2">
      <t>スイチュウ</t>
    </rPh>
    <phoneticPr fontId="6"/>
  </si>
  <si>
    <t>トレーサー</t>
    <phoneticPr fontId="6"/>
  </si>
  <si>
    <t>第一実験</t>
    <rPh sb="0" eb="2">
      <t>ダイイチ</t>
    </rPh>
    <rPh sb="2" eb="4">
      <t>ジッケン</t>
    </rPh>
    <phoneticPr fontId="6"/>
  </si>
  <si>
    <t>第二実験</t>
    <rPh sb="0" eb="1">
      <t>ダイ</t>
    </rPh>
    <rPh sb="1" eb="2">
      <t>２</t>
    </rPh>
    <rPh sb="2" eb="4">
      <t>ジッケン</t>
    </rPh>
    <phoneticPr fontId="6"/>
  </si>
  <si>
    <t>第三実験</t>
    <rPh sb="0" eb="1">
      <t>ダイ</t>
    </rPh>
    <rPh sb="1" eb="2">
      <t>３</t>
    </rPh>
    <rPh sb="2" eb="4">
      <t>ジッケン</t>
    </rPh>
    <phoneticPr fontId="6"/>
  </si>
  <si>
    <t>第一測定</t>
    <rPh sb="0" eb="2">
      <t>ダイイチ</t>
    </rPh>
    <rPh sb="2" eb="4">
      <t>ソクテイ</t>
    </rPh>
    <phoneticPr fontId="6"/>
  </si>
  <si>
    <t>第二測定</t>
    <rPh sb="0" eb="1">
      <t>ダイ</t>
    </rPh>
    <rPh sb="1" eb="2">
      <t>２</t>
    </rPh>
    <rPh sb="2" eb="4">
      <t>ソクテイ</t>
    </rPh>
    <phoneticPr fontId="6"/>
  </si>
  <si>
    <t>第三測定</t>
    <rPh sb="0" eb="1">
      <t>ダイ</t>
    </rPh>
    <rPh sb="1" eb="2">
      <t>３</t>
    </rPh>
    <rPh sb="2" eb="4">
      <t>ソクテイ</t>
    </rPh>
    <phoneticPr fontId="6"/>
  </si>
  <si>
    <t>ホットケーブ</t>
    <phoneticPr fontId="6"/>
  </si>
  <si>
    <t>第一機器分析</t>
    <rPh sb="0" eb="2">
      <t>ダイイチ</t>
    </rPh>
    <rPh sb="2" eb="4">
      <t>キキ</t>
    </rPh>
    <rPh sb="4" eb="6">
      <t>ブンセキ</t>
    </rPh>
    <phoneticPr fontId="6"/>
  </si>
  <si>
    <t>第二機器分析</t>
    <rPh sb="0" eb="1">
      <t>ダイ</t>
    </rPh>
    <rPh sb="1" eb="2">
      <t>２</t>
    </rPh>
    <rPh sb="2" eb="4">
      <t>キキ</t>
    </rPh>
    <rPh sb="4" eb="6">
      <t>ブンセキ</t>
    </rPh>
    <phoneticPr fontId="6"/>
  </si>
  <si>
    <t>物理実験室1</t>
    <phoneticPr fontId="6"/>
  </si>
  <si>
    <t>物理実験室2</t>
  </si>
  <si>
    <t>物理実験室3</t>
  </si>
  <si>
    <t>物理実験室4</t>
  </si>
  <si>
    <t>物理実験室5</t>
  </si>
  <si>
    <t>化学実験室1</t>
    <phoneticPr fontId="6"/>
  </si>
  <si>
    <t>化学実験室2</t>
  </si>
  <si>
    <t>化学実験室3</t>
  </si>
  <si>
    <t>スペクトロメータ1</t>
    <phoneticPr fontId="14"/>
  </si>
  <si>
    <t>スペクトロメータ3</t>
  </si>
  <si>
    <t>中性子発生装置</t>
    <rPh sb="0" eb="3">
      <t>チュウセイシ</t>
    </rPh>
    <rPh sb="3" eb="5">
      <t>ハッセイ</t>
    </rPh>
    <rPh sb="5" eb="7">
      <t>ソウチ</t>
    </rPh>
    <phoneticPr fontId="6"/>
  </si>
  <si>
    <t>ターゲット室</t>
  </si>
  <si>
    <t>臨界集合体</t>
  </si>
  <si>
    <t>ジュニアケーブ</t>
    <phoneticPr fontId="6"/>
  </si>
  <si>
    <t>液体用容器</t>
    <rPh sb="0" eb="2">
      <t>エキタイ</t>
    </rPh>
    <rPh sb="2" eb="3">
      <t>ヨウ</t>
    </rPh>
    <rPh sb="3" eb="5">
      <t>ヨウキ</t>
    </rPh>
    <phoneticPr fontId="6"/>
  </si>
  <si>
    <t>その他専用容器</t>
    <rPh sb="2" eb="3">
      <t>タ</t>
    </rPh>
    <rPh sb="3" eb="5">
      <t>センヨウ</t>
    </rPh>
    <rPh sb="5" eb="7">
      <t>ヨウキ</t>
    </rPh>
    <phoneticPr fontId="6"/>
  </si>
  <si>
    <t>生物実験室8</t>
  </si>
  <si>
    <t>生物実験室7</t>
  </si>
  <si>
    <t>生物実験室2</t>
  </si>
  <si>
    <t>生物実験室4</t>
  </si>
  <si>
    <t>生物実験室5</t>
  </si>
  <si>
    <t>生物実験室6</t>
  </si>
  <si>
    <t>d</t>
    <phoneticPr fontId="6"/>
  </si>
  <si>
    <r>
      <rPr>
        <sz val="8"/>
        <color theme="1"/>
        <rFont val="ＭＳ Ｐゴシック"/>
        <family val="3"/>
        <charset val="128"/>
      </rPr>
      <t>生成量</t>
    </r>
    <r>
      <rPr>
        <sz val="8"/>
        <color theme="1"/>
        <rFont val="Times New Roman"/>
        <family val="1"/>
      </rPr>
      <t xml:space="preserve"> (Bq)</t>
    </r>
    <phoneticPr fontId="6"/>
  </si>
  <si>
    <t>μSv/h</t>
    <phoneticPr fontId="6"/>
  </si>
  <si>
    <r>
      <rPr>
        <sz val="7"/>
        <color theme="1"/>
        <rFont val="ＭＳ Ｐゴシック"/>
        <family val="3"/>
        <charset val="128"/>
      </rPr>
      <t>署名</t>
    </r>
    <rPh sb="0" eb="2">
      <t>ショメイ</t>
    </rPh>
    <phoneticPr fontId="6"/>
  </si>
  <si>
    <t>自然減衰</t>
    <rPh sb="0" eb="2">
      <t>シゼン</t>
    </rPh>
    <rPh sb="2" eb="4">
      <t>ゲンスイ</t>
    </rPh>
    <phoneticPr fontId="6"/>
  </si>
  <si>
    <t>入力の際の注意事項</t>
    <phoneticPr fontId="6"/>
  </si>
  <si>
    <r>
      <t>10cm</t>
    </r>
    <r>
      <rPr>
        <sz val="7"/>
        <color theme="1"/>
        <rFont val="ＭＳ Ｐゴシック"/>
        <family val="3"/>
        <charset val="128"/>
      </rPr>
      <t>で</t>
    </r>
    <phoneticPr fontId="6"/>
  </si>
  <si>
    <t>照射番号と実施確認</t>
    <rPh sb="0" eb="2">
      <t>ショウシャ</t>
    </rPh>
    <rPh sb="2" eb="4">
      <t>バンゴウ</t>
    </rPh>
    <rPh sb="5" eb="7">
      <t>ジッシ</t>
    </rPh>
    <rPh sb="7" eb="9">
      <t>カクニン</t>
    </rPh>
    <phoneticPr fontId="6"/>
  </si>
  <si>
    <t>照射番号</t>
    <rPh sb="0" eb="2">
      <t>ショウシャ</t>
    </rPh>
    <rPh sb="2" eb="4">
      <t>バンゴウ</t>
    </rPh>
    <phoneticPr fontId="6"/>
  </si>
  <si>
    <r>
      <rPr>
        <sz val="7"/>
        <color theme="1"/>
        <rFont val="ＭＳ Ｐゴシック"/>
        <family val="3"/>
        <charset val="128"/>
      </rPr>
      <t>開</t>
    </r>
    <r>
      <rPr>
        <sz val="7"/>
        <color theme="1"/>
        <rFont val="Times New Roman"/>
        <family val="1"/>
      </rPr>
      <t xml:space="preserve"> </t>
    </r>
    <r>
      <rPr>
        <sz val="7"/>
        <color theme="1"/>
        <rFont val="ＭＳ Ｐゴシック"/>
        <family val="3"/>
        <charset val="128"/>
      </rPr>
      <t>始　　時</t>
    </r>
    <r>
      <rPr>
        <sz val="7"/>
        <color theme="1"/>
        <rFont val="Times New Roman"/>
        <family val="1"/>
      </rPr>
      <t xml:space="preserve"> </t>
    </r>
    <r>
      <rPr>
        <sz val="7"/>
        <color theme="1"/>
        <rFont val="ＭＳ Ｐゴシック"/>
        <family val="3"/>
        <charset val="128"/>
      </rPr>
      <t>間</t>
    </r>
    <phoneticPr fontId="6"/>
  </si>
  <si>
    <r>
      <rPr>
        <sz val="7"/>
        <color theme="1"/>
        <rFont val="ＭＳ Ｐゴシック"/>
        <family val="3"/>
        <charset val="128"/>
      </rPr>
      <t>開</t>
    </r>
    <r>
      <rPr>
        <sz val="7"/>
        <color theme="1"/>
        <rFont val="Times New Roman"/>
        <family val="1"/>
      </rPr>
      <t xml:space="preserve"> </t>
    </r>
    <r>
      <rPr>
        <sz val="7"/>
        <color theme="1"/>
        <rFont val="ＭＳ Ｐゴシック"/>
        <family val="3"/>
        <charset val="128"/>
      </rPr>
      <t>始</t>
    </r>
    <r>
      <rPr>
        <sz val="7"/>
        <color theme="1"/>
        <rFont val="Times New Roman"/>
        <family val="1"/>
      </rPr>
      <t xml:space="preserve">   </t>
    </r>
    <r>
      <rPr>
        <sz val="7"/>
        <color theme="1"/>
        <rFont val="ＭＳ Ｐゴシック"/>
        <family val="3"/>
        <charset val="128"/>
      </rPr>
      <t>時</t>
    </r>
    <r>
      <rPr>
        <sz val="7"/>
        <color theme="1"/>
        <rFont val="Times New Roman"/>
        <family val="1"/>
      </rPr>
      <t xml:space="preserve"> </t>
    </r>
    <r>
      <rPr>
        <sz val="7"/>
        <color theme="1"/>
        <rFont val="ＭＳ Ｐゴシック"/>
        <family val="3"/>
        <charset val="128"/>
      </rPr>
      <t>間</t>
    </r>
    <phoneticPr fontId="6"/>
  </si>
  <si>
    <t>時 間</t>
    <rPh sb="0" eb="1">
      <t>トキ</t>
    </rPh>
    <rPh sb="2" eb="3">
      <t>アイダ</t>
    </rPh>
    <phoneticPr fontId="6"/>
  </si>
  <si>
    <t>設 備</t>
    <rPh sb="0" eb="1">
      <t>セツ</t>
    </rPh>
    <rPh sb="2" eb="3">
      <t>ソナエ</t>
    </rPh>
    <phoneticPr fontId="6"/>
  </si>
  <si>
    <r>
      <rPr>
        <sz val="7"/>
        <color theme="1"/>
        <rFont val="ＭＳ Ｐゴシック"/>
        <family val="3"/>
        <charset val="128"/>
      </rPr>
      <t>異常</t>
    </r>
    <r>
      <rPr>
        <sz val="7"/>
        <color theme="1"/>
        <rFont val="Times New Roman"/>
        <family val="1"/>
      </rPr>
      <t>(</t>
    </r>
    <r>
      <rPr>
        <sz val="7"/>
        <color theme="1"/>
        <rFont val="ＭＳ Ｐゴシック"/>
        <family val="3"/>
        <charset val="128"/>
      </rPr>
      <t>有・無</t>
    </r>
    <r>
      <rPr>
        <sz val="7"/>
        <color theme="1"/>
        <rFont val="Times New Roman"/>
        <family val="1"/>
      </rPr>
      <t xml:space="preserve">)  </t>
    </r>
    <r>
      <rPr>
        <sz val="7"/>
        <color theme="1"/>
        <rFont val="ＭＳ Ｐゴシック"/>
        <family val="3"/>
        <charset val="128"/>
      </rPr>
      <t>署名</t>
    </r>
    <rPh sb="9" eb="11">
      <t>ショメイ</t>
    </rPh>
    <phoneticPr fontId="6"/>
  </si>
  <si>
    <t>ＫＵＲ・ＫＵＣＡ照射・使用記録（別紙１）</t>
    <rPh sb="16" eb="18">
      <t>ベッシ</t>
    </rPh>
    <phoneticPr fontId="6"/>
  </si>
  <si>
    <t xml:space="preserve">       </t>
    <phoneticPr fontId="6"/>
  </si>
  <si>
    <t>Pn-1</t>
    <phoneticPr fontId="6"/>
  </si>
  <si>
    <t>Pn-2</t>
  </si>
  <si>
    <t>Pn-3</t>
  </si>
  <si>
    <t>Tc-Pn</t>
    <phoneticPr fontId="6"/>
  </si>
  <si>
    <r>
      <t>受付</t>
    </r>
    <r>
      <rPr>
        <sz val="11"/>
        <color theme="1"/>
        <rFont val="Times New Roman"/>
        <family val="1"/>
      </rPr>
      <t>№</t>
    </r>
    <r>
      <rPr>
        <sz val="11"/>
        <color theme="1"/>
        <rFont val="ＭＳ Ｐゴシック"/>
        <family val="2"/>
        <charset val="128"/>
        <scheme val="minor"/>
      </rPr>
      <t>.</t>
    </r>
    <rPh sb="0" eb="2">
      <t>ウケツケ</t>
    </rPh>
    <phoneticPr fontId="6"/>
  </si>
  <si>
    <t>鉛フード</t>
    <rPh sb="0" eb="1">
      <t>ナマリ</t>
    </rPh>
    <phoneticPr fontId="6"/>
  </si>
  <si>
    <r>
      <rPr>
        <sz val="6"/>
        <color theme="1"/>
        <rFont val="ＭＳ Ｐゴシック"/>
        <family val="3"/>
        <charset val="128"/>
      </rPr>
      <t>印</t>
    </r>
  </si>
  <si>
    <r>
      <rPr>
        <sz val="6"/>
        <color theme="1"/>
        <rFont val="ＭＳ Ｐゴシック"/>
        <family val="3"/>
        <charset val="128"/>
      </rPr>
      <t>印</t>
    </r>
    <rPh sb="0" eb="1">
      <t>イン</t>
    </rPh>
    <phoneticPr fontId="6"/>
  </si>
  <si>
    <t>HYD</t>
    <phoneticPr fontId="6"/>
  </si>
  <si>
    <t>低放射能測定室</t>
    <rPh sb="0" eb="1">
      <t>テイ</t>
    </rPh>
    <rPh sb="1" eb="4">
      <t>ホウシャノウ</t>
    </rPh>
    <rPh sb="4" eb="6">
      <t>ソクテイ</t>
    </rPh>
    <rPh sb="6" eb="7">
      <t>シツ</t>
    </rPh>
    <phoneticPr fontId="6"/>
  </si>
  <si>
    <t>環境動態実験室</t>
    <rPh sb="0" eb="2">
      <t>カンキョウ</t>
    </rPh>
    <rPh sb="2" eb="4">
      <t>ドウタイ</t>
    </rPh>
    <rPh sb="4" eb="7">
      <t>ジッケンシツ</t>
    </rPh>
    <phoneticPr fontId="6"/>
  </si>
  <si>
    <t>炉室</t>
    <rPh sb="0" eb="1">
      <t>ロ</t>
    </rPh>
    <rPh sb="1" eb="2">
      <t>シツ</t>
    </rPh>
    <phoneticPr fontId="6"/>
  </si>
  <si>
    <t>第一暗室</t>
    <rPh sb="0" eb="2">
      <t>ダイイチ</t>
    </rPh>
    <rPh sb="2" eb="4">
      <t>アンシツ</t>
    </rPh>
    <phoneticPr fontId="14"/>
  </si>
  <si>
    <t>第二暗室</t>
    <rPh sb="0" eb="2">
      <t>ダイニ</t>
    </rPh>
    <rPh sb="2" eb="4">
      <t>アンシツ</t>
    </rPh>
    <phoneticPr fontId="6"/>
  </si>
  <si>
    <t>RI貯蔵室</t>
    <rPh sb="2" eb="4">
      <t>チョゾウ</t>
    </rPh>
    <rPh sb="4" eb="5">
      <t>シツ</t>
    </rPh>
    <phoneticPr fontId="6"/>
  </si>
  <si>
    <t>原子炉(HL)</t>
    <rPh sb="0" eb="3">
      <t>ゲンシロ</t>
    </rPh>
    <phoneticPr fontId="6"/>
  </si>
  <si>
    <t>線量率    (μSv/h)</t>
    <rPh sb="0" eb="3">
      <t>センリョウリツ</t>
    </rPh>
    <phoneticPr fontId="6"/>
  </si>
  <si>
    <t>放射化</t>
    <rPh sb="0" eb="3">
      <t>ホウシャカ</t>
    </rPh>
    <phoneticPr fontId="6"/>
  </si>
  <si>
    <t>放射線損傷</t>
    <rPh sb="0" eb="3">
      <t>ホウシャセン</t>
    </rPh>
    <rPh sb="3" eb="5">
      <t>ソンショウ</t>
    </rPh>
    <phoneticPr fontId="6"/>
  </si>
  <si>
    <t>添付書類</t>
    <rPh sb="0" eb="2">
      <t>テンプ</t>
    </rPh>
    <rPh sb="2" eb="4">
      <t>ショルイ</t>
    </rPh>
    <phoneticPr fontId="6"/>
  </si>
  <si>
    <t>核燃料物質記録</t>
    <rPh sb="0" eb="3">
      <t>カクネンリョウ</t>
    </rPh>
    <rPh sb="3" eb="5">
      <t>ブッシツ</t>
    </rPh>
    <rPh sb="5" eb="7">
      <t>キロク</t>
    </rPh>
    <phoneticPr fontId="6"/>
  </si>
  <si>
    <t>ポリエチチューブ</t>
    <phoneticPr fontId="6"/>
  </si>
  <si>
    <t>Slant</t>
    <phoneticPr fontId="6"/>
  </si>
  <si>
    <t>RI通常廃棄</t>
    <rPh sb="2" eb="4">
      <t>ツウジョウ</t>
    </rPh>
    <rPh sb="4" eb="6">
      <t>ハイキ</t>
    </rPh>
    <phoneticPr fontId="6"/>
  </si>
  <si>
    <t>出力</t>
    <rPh sb="0" eb="2">
      <t>シュツリョク</t>
    </rPh>
    <phoneticPr fontId="6"/>
  </si>
  <si>
    <t>KUR実験記録</t>
    <rPh sb="3" eb="5">
      <t>ジッケン</t>
    </rPh>
    <rPh sb="5" eb="7">
      <t>キロク</t>
    </rPh>
    <phoneticPr fontId="6"/>
  </si>
  <si>
    <t>T-1</t>
    <phoneticPr fontId="6"/>
  </si>
  <si>
    <r>
      <rPr>
        <b/>
        <sz val="12"/>
        <color theme="1"/>
        <rFont val="ＭＳ Ｐゴシック"/>
        <family val="3"/>
        <charset val="128"/>
      </rPr>
      <t>生成放射性核種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ＭＳ Ｐゴシック"/>
        <family val="3"/>
        <charset val="128"/>
      </rPr>
      <t>の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ＭＳ Ｐゴシック"/>
        <family val="3"/>
        <charset val="128"/>
      </rPr>
      <t>取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ＭＳ Ｐゴシック"/>
        <family val="3"/>
        <charset val="128"/>
      </rPr>
      <t>扱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ＭＳ Ｐゴシック"/>
        <family val="3"/>
        <charset val="128"/>
      </rPr>
      <t>記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ＭＳ Ｐゴシック"/>
        <family val="3"/>
        <charset val="128"/>
      </rPr>
      <t>録</t>
    </r>
    <rPh sb="0" eb="2">
      <t>セイセイ</t>
    </rPh>
    <rPh sb="2" eb="5">
      <t>ホウシャセイ</t>
    </rPh>
    <rPh sb="5" eb="7">
      <t>カクシュ</t>
    </rPh>
    <phoneticPr fontId="6"/>
  </si>
  <si>
    <t>μSv</t>
    <phoneticPr fontId="6"/>
  </si>
  <si>
    <t>アルミ管圧着</t>
    <rPh sb="3" eb="4">
      <t>カン</t>
    </rPh>
    <rPh sb="4" eb="6">
      <t>アッチャク</t>
    </rPh>
    <phoneticPr fontId="6"/>
  </si>
  <si>
    <t>アルミチューブ</t>
    <phoneticPr fontId="6"/>
  </si>
  <si>
    <r>
      <rPr>
        <sz val="11"/>
        <color theme="1"/>
        <rFont val="ＭＳ Ｐゴシック"/>
        <family val="3"/>
        <charset val="128"/>
      </rPr>
      <t>この色のセルには直接入力を、</t>
    </r>
    <rPh sb="2" eb="3">
      <t>イロ</t>
    </rPh>
    <rPh sb="8" eb="10">
      <t>チョクセツ</t>
    </rPh>
    <rPh sb="10" eb="12">
      <t>ニュウリョク</t>
    </rPh>
    <phoneticPr fontId="6"/>
  </si>
  <si>
    <r>
      <rPr>
        <sz val="11"/>
        <color theme="1"/>
        <rFont val="ＭＳ Ｐゴシック"/>
        <family val="3"/>
        <charset val="128"/>
      </rPr>
      <t>この色のセルは選択肢から選んで下さい。</t>
    </r>
    <rPh sb="2" eb="3">
      <t>イロ</t>
    </rPh>
    <rPh sb="7" eb="10">
      <t>センタクシ</t>
    </rPh>
    <rPh sb="12" eb="13">
      <t>エラ</t>
    </rPh>
    <rPh sb="15" eb="16">
      <t>クダ</t>
    </rPh>
    <phoneticPr fontId="6"/>
  </si>
  <si>
    <r>
      <rPr>
        <sz val="8"/>
        <color theme="1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6"/>
  </si>
  <si>
    <r>
      <t>10cm</t>
    </r>
    <r>
      <rPr>
        <sz val="8"/>
        <color theme="1"/>
        <rFont val="ＭＳ Ｐゴシック"/>
        <family val="3"/>
        <charset val="128"/>
      </rPr>
      <t>で</t>
    </r>
    <phoneticPr fontId="6"/>
  </si>
  <si>
    <r>
      <rPr>
        <sz val="7"/>
        <color theme="1"/>
        <rFont val="ＭＳ Ｐゴシック"/>
        <family val="3"/>
        <charset val="128"/>
      </rPr>
      <t>所内連絡者　　　氏名・内線</t>
    </r>
    <rPh sb="0" eb="1">
      <t>ショ</t>
    </rPh>
    <rPh sb="1" eb="2">
      <t>ナイ</t>
    </rPh>
    <rPh sb="2" eb="4">
      <t>レンラク</t>
    </rPh>
    <rPh sb="4" eb="5">
      <t>シャ</t>
    </rPh>
    <rPh sb="8" eb="10">
      <t>シメイ</t>
    </rPh>
    <rPh sb="11" eb="13">
      <t>ナイセン</t>
    </rPh>
    <phoneticPr fontId="6"/>
  </si>
  <si>
    <r>
      <rPr>
        <sz val="8"/>
        <color theme="1"/>
        <rFont val="ＭＳ Ｐゴシック"/>
        <family val="3"/>
        <charset val="128"/>
      </rPr>
      <t>添付書類</t>
    </r>
    <rPh sb="0" eb="2">
      <t>テンプ</t>
    </rPh>
    <rPh sb="2" eb="4">
      <t>ショルイ</t>
    </rPh>
    <phoneticPr fontId="6"/>
  </si>
  <si>
    <r>
      <rPr>
        <sz val="8"/>
        <color theme="1"/>
        <rFont val="ＭＳ Ｐゴシック"/>
        <family val="3"/>
        <charset val="128"/>
      </rPr>
      <t>封入方法</t>
    </r>
    <rPh sb="0" eb="2">
      <t>フウニュウ</t>
    </rPh>
    <rPh sb="2" eb="4">
      <t>ホウホウ</t>
    </rPh>
    <phoneticPr fontId="6"/>
  </si>
  <si>
    <r>
      <rPr>
        <sz val="8"/>
        <color theme="1"/>
        <rFont val="ＭＳ Ｐゴシック"/>
        <family val="3"/>
        <charset val="128"/>
      </rPr>
      <t>種類</t>
    </r>
    <rPh sb="0" eb="2">
      <t>シュルイ</t>
    </rPh>
    <phoneticPr fontId="6"/>
  </si>
  <si>
    <r>
      <rPr>
        <sz val="8"/>
        <color theme="1"/>
        <rFont val="ＭＳ Ｐゴシック"/>
        <family val="3"/>
        <charset val="128"/>
      </rPr>
      <t>同種の照射経験</t>
    </r>
    <rPh sb="3" eb="5">
      <t>ショウシャ</t>
    </rPh>
    <rPh sb="5" eb="7">
      <t>ケイケン</t>
    </rPh>
    <phoneticPr fontId="6"/>
  </si>
  <si>
    <r>
      <rPr>
        <sz val="8"/>
        <color theme="1"/>
        <rFont val="ＭＳ Ｐゴシック"/>
        <family val="3"/>
        <charset val="128"/>
      </rPr>
      <t>取扱終了までの予想最大被ばく線量</t>
    </r>
    <rPh sb="2" eb="4">
      <t>シュウリョウ</t>
    </rPh>
    <rPh sb="9" eb="11">
      <t>サイダイ</t>
    </rPh>
    <phoneticPr fontId="6"/>
  </si>
  <si>
    <r>
      <rPr>
        <sz val="8"/>
        <color theme="1"/>
        <rFont val="ＭＳ Ｐゴシック"/>
        <family val="3"/>
        <charset val="128"/>
      </rPr>
      <t>備考</t>
    </r>
    <rPh sb="0" eb="2">
      <t>ビコウ</t>
    </rPh>
    <phoneticPr fontId="6"/>
  </si>
  <si>
    <r>
      <rPr>
        <sz val="8"/>
        <color theme="1"/>
        <rFont val="ＭＳ Ｐゴシック"/>
        <family val="3"/>
        <charset val="128"/>
      </rPr>
      <t>有の場合　予想被ばく線量</t>
    </r>
    <rPh sb="0" eb="1">
      <t>アリ</t>
    </rPh>
    <rPh sb="2" eb="4">
      <t>バアイ</t>
    </rPh>
    <rPh sb="5" eb="7">
      <t>ヨソウ</t>
    </rPh>
    <rPh sb="7" eb="8">
      <t>ヒ</t>
    </rPh>
    <rPh sb="10" eb="12">
      <t>センリョウ</t>
    </rPh>
    <phoneticPr fontId="6"/>
  </si>
  <si>
    <r>
      <rPr>
        <b/>
        <sz val="8"/>
        <color theme="1"/>
        <rFont val="ＭＳ Ｐゴシック"/>
        <family val="3"/>
        <charset val="128"/>
      </rPr>
      <t>使　用　・　保　管　・　移　動　届</t>
    </r>
    <rPh sb="0" eb="1">
      <t>ツカ</t>
    </rPh>
    <rPh sb="2" eb="3">
      <t>ヨウ</t>
    </rPh>
    <rPh sb="6" eb="7">
      <t>ホ</t>
    </rPh>
    <rPh sb="8" eb="9">
      <t>カン</t>
    </rPh>
    <rPh sb="12" eb="13">
      <t>ウツリ</t>
    </rPh>
    <rPh sb="14" eb="15">
      <t>ドウ</t>
    </rPh>
    <rPh sb="16" eb="17">
      <t>トド</t>
    </rPh>
    <phoneticPr fontId="6"/>
  </si>
  <si>
    <r>
      <t>RI</t>
    </r>
    <r>
      <rPr>
        <sz val="8"/>
        <color theme="1"/>
        <rFont val="ＭＳ Ｐゴシック"/>
        <family val="3"/>
        <charset val="128"/>
      </rPr>
      <t>届受付番号</t>
    </r>
    <rPh sb="2" eb="3">
      <t>トドケ</t>
    </rPh>
    <rPh sb="3" eb="5">
      <t>ウケツケ</t>
    </rPh>
    <rPh sb="5" eb="7">
      <t>バンゴウ</t>
    </rPh>
    <phoneticPr fontId="6"/>
  </si>
  <si>
    <r>
      <rPr>
        <sz val="8"/>
        <color theme="1"/>
        <rFont val="ＭＳ Ｐゴシック"/>
        <family val="3"/>
        <charset val="128"/>
      </rPr>
      <t>計画</t>
    </r>
    <rPh sb="0" eb="2">
      <t>ケイカク</t>
    </rPh>
    <phoneticPr fontId="6"/>
  </si>
  <si>
    <r>
      <rPr>
        <sz val="8"/>
        <color theme="1"/>
        <rFont val="ＭＳ Ｐゴシック"/>
        <family val="3"/>
        <charset val="128"/>
      </rPr>
      <t>年</t>
    </r>
    <rPh sb="0" eb="1">
      <t>ネン</t>
    </rPh>
    <phoneticPr fontId="6"/>
  </si>
  <si>
    <r>
      <rPr>
        <sz val="8"/>
        <color theme="1"/>
        <rFont val="ＭＳ Ｐゴシック"/>
        <family val="3"/>
        <charset val="128"/>
      </rPr>
      <t>月</t>
    </r>
    <rPh sb="0" eb="1">
      <t>ガツ</t>
    </rPh>
    <phoneticPr fontId="6"/>
  </si>
  <si>
    <r>
      <rPr>
        <sz val="8"/>
        <color theme="1"/>
        <rFont val="ＭＳ Ｐゴシック"/>
        <family val="3"/>
        <charset val="128"/>
      </rPr>
      <t>日</t>
    </r>
    <rPh sb="0" eb="1">
      <t>ヒ</t>
    </rPh>
    <phoneticPr fontId="6"/>
  </si>
  <si>
    <r>
      <rPr>
        <sz val="6"/>
        <color theme="1"/>
        <rFont val="ＭＳ Ｐゴシック"/>
        <family val="3"/>
        <charset val="128"/>
      </rPr>
      <t>署名</t>
    </r>
    <r>
      <rPr>
        <sz val="4"/>
        <color theme="1"/>
        <rFont val="ＭＳ Ｐゴシック"/>
        <family val="3"/>
        <charset val="128"/>
      </rPr>
      <t>または</t>
    </r>
    <r>
      <rPr>
        <sz val="6"/>
        <color theme="1"/>
        <rFont val="ＭＳ Ｐゴシック"/>
        <family val="3"/>
        <charset val="128"/>
      </rPr>
      <t>印</t>
    </r>
    <rPh sb="0" eb="2">
      <t>ショメイ</t>
    </rPh>
    <rPh sb="5" eb="6">
      <t>イン</t>
    </rPh>
    <phoneticPr fontId="6"/>
  </si>
  <si>
    <r>
      <rPr>
        <sz val="8"/>
        <color theme="1"/>
        <rFont val="ＭＳ Ｐゴシック"/>
        <family val="3"/>
        <charset val="128"/>
      </rPr>
      <t>目的</t>
    </r>
    <rPh sb="0" eb="2">
      <t>モクテキ</t>
    </rPh>
    <phoneticPr fontId="6"/>
  </si>
  <si>
    <r>
      <rPr>
        <sz val="8"/>
        <color theme="1"/>
        <rFont val="ＭＳ Ｐゴシック"/>
        <family val="3"/>
        <charset val="128"/>
      </rPr>
      <t>場所：</t>
    </r>
    <rPh sb="0" eb="2">
      <t>バショ</t>
    </rPh>
    <phoneticPr fontId="6"/>
  </si>
  <si>
    <r>
      <rPr>
        <sz val="8"/>
        <color theme="1"/>
        <rFont val="ＭＳ Ｐゴシック"/>
        <family val="3"/>
        <charset val="128"/>
      </rPr>
      <t>棟</t>
    </r>
    <rPh sb="0" eb="1">
      <t>トウ</t>
    </rPh>
    <phoneticPr fontId="6"/>
  </si>
  <si>
    <r>
      <rPr>
        <sz val="8"/>
        <color theme="1"/>
        <rFont val="ＭＳ Ｐゴシック"/>
        <family val="3"/>
        <charset val="128"/>
      </rPr>
      <t>室</t>
    </r>
    <rPh sb="0" eb="1">
      <t>シツ</t>
    </rPh>
    <phoneticPr fontId="6"/>
  </si>
  <si>
    <r>
      <rPr>
        <sz val="8"/>
        <color theme="1"/>
        <rFont val="ＭＳ Ｐゴシック"/>
        <family val="3"/>
        <charset val="128"/>
      </rPr>
      <t>方法</t>
    </r>
    <rPh sb="0" eb="2">
      <t>ホウホウ</t>
    </rPh>
    <phoneticPr fontId="6"/>
  </si>
  <si>
    <r>
      <rPr>
        <sz val="8"/>
        <color theme="1"/>
        <rFont val="ＭＳ Ｐゴシック"/>
        <family val="3"/>
        <charset val="128"/>
      </rPr>
      <t>実施</t>
    </r>
    <rPh sb="0" eb="2">
      <t>ジッシ</t>
    </rPh>
    <phoneticPr fontId="6"/>
  </si>
  <si>
    <r>
      <rPr>
        <sz val="8"/>
        <color theme="1"/>
        <rFont val="ＭＳ Ｐゴシック"/>
        <family val="3"/>
        <charset val="128"/>
      </rPr>
      <t>変更　（有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Ｐゴシック"/>
        <family val="3"/>
        <charset val="128"/>
      </rPr>
      <t>無）</t>
    </r>
    <rPh sb="0" eb="2">
      <t>ヘンコウ</t>
    </rPh>
    <rPh sb="4" eb="5">
      <t>アリ</t>
    </rPh>
    <rPh sb="8" eb="9">
      <t>ナ</t>
    </rPh>
    <phoneticPr fontId="6"/>
  </si>
  <si>
    <r>
      <rPr>
        <sz val="7"/>
        <color theme="1"/>
        <rFont val="ＭＳ Ｐゴシック"/>
        <family val="3"/>
        <charset val="128"/>
      </rPr>
      <t>変更有　　　　のみ　　　　　　右記載</t>
    </r>
    <rPh sb="0" eb="2">
      <t>ヘンコウ</t>
    </rPh>
    <rPh sb="2" eb="3">
      <t>アリ</t>
    </rPh>
    <rPh sb="15" eb="16">
      <t>ミギ</t>
    </rPh>
    <rPh sb="16" eb="18">
      <t>キサイ</t>
    </rPh>
    <phoneticPr fontId="6"/>
  </si>
  <si>
    <r>
      <rPr>
        <sz val="8"/>
        <color theme="1"/>
        <rFont val="ＭＳ Ｐゴシック"/>
        <family val="3"/>
        <charset val="128"/>
      </rPr>
      <t>変更点：□日付　□場所　□目的・方法　□取扱核種、量</t>
    </r>
    <rPh sb="0" eb="2">
      <t>ヘンコウ</t>
    </rPh>
    <rPh sb="2" eb="3">
      <t>テン</t>
    </rPh>
    <rPh sb="5" eb="7">
      <t>ヒヅケ</t>
    </rPh>
    <rPh sb="9" eb="11">
      <t>バショ</t>
    </rPh>
    <rPh sb="13" eb="15">
      <t>モクテキ</t>
    </rPh>
    <rPh sb="16" eb="18">
      <t>ホウホウ</t>
    </rPh>
    <rPh sb="20" eb="22">
      <t>トリアツカイ</t>
    </rPh>
    <rPh sb="22" eb="24">
      <t>カクシュ</t>
    </rPh>
    <rPh sb="25" eb="26">
      <t>リョウ</t>
    </rPh>
    <phoneticPr fontId="6"/>
  </si>
  <si>
    <r>
      <rPr>
        <sz val="8"/>
        <color theme="1"/>
        <rFont val="ＭＳ Ｐゴシック"/>
        <family val="3"/>
        <charset val="128"/>
      </rPr>
      <t>実施線量率</t>
    </r>
    <rPh sb="0" eb="2">
      <t>ジッシ</t>
    </rPh>
    <rPh sb="2" eb="4">
      <t>センリョウ</t>
    </rPh>
    <rPh sb="4" eb="5">
      <t>リツ</t>
    </rPh>
    <phoneticPr fontId="6"/>
  </si>
  <si>
    <r>
      <rPr>
        <sz val="8"/>
        <color theme="1"/>
        <rFont val="ＭＳ Ｐゴシック"/>
        <family val="3"/>
        <charset val="128"/>
      </rPr>
      <t>詳細：</t>
    </r>
    <rPh sb="0" eb="2">
      <t>ショウサイ</t>
    </rPh>
    <phoneticPr fontId="6"/>
  </si>
  <si>
    <r>
      <rPr>
        <b/>
        <sz val="8"/>
        <color theme="1"/>
        <rFont val="ＭＳ Ｐゴシック"/>
        <family val="3"/>
        <charset val="128"/>
      </rPr>
      <t>廃　棄　届</t>
    </r>
    <rPh sb="0" eb="1">
      <t>ハイ</t>
    </rPh>
    <rPh sb="2" eb="3">
      <t>ス</t>
    </rPh>
    <rPh sb="4" eb="5">
      <t>トド</t>
    </rPh>
    <phoneticPr fontId="6"/>
  </si>
  <si>
    <r>
      <rPr>
        <sz val="8"/>
        <color theme="1"/>
        <rFont val="ＭＳ Ｐゴシック"/>
        <family val="3"/>
        <charset val="128"/>
      </rPr>
      <t>形状：</t>
    </r>
    <rPh sb="0" eb="2">
      <t>ケイジョウ</t>
    </rPh>
    <phoneticPr fontId="6"/>
  </si>
  <si>
    <r>
      <rPr>
        <sz val="8"/>
        <color theme="1"/>
        <rFont val="ＭＳ Ｐゴシック"/>
        <family val="3"/>
        <charset val="128"/>
      </rPr>
      <t>廃棄方法：</t>
    </r>
    <rPh sb="0" eb="2">
      <t>ハイキ</t>
    </rPh>
    <rPh sb="2" eb="4">
      <t>ホウホウ</t>
    </rPh>
    <phoneticPr fontId="6"/>
  </si>
  <si>
    <r>
      <rPr>
        <sz val="8"/>
        <color theme="1"/>
        <rFont val="ＭＳ Ｐゴシック"/>
        <family val="3"/>
        <charset val="128"/>
      </rPr>
      <t>廃棄容器：</t>
    </r>
    <rPh sb="0" eb="2">
      <t>ハイキ</t>
    </rPh>
    <rPh sb="2" eb="4">
      <t>ヨウキ</t>
    </rPh>
    <phoneticPr fontId="6"/>
  </si>
  <si>
    <r>
      <rPr>
        <sz val="8"/>
        <color theme="1"/>
        <rFont val="ＭＳ Ｐゴシック"/>
        <family val="3"/>
        <charset val="128"/>
      </rPr>
      <t>廃棄容器番号：</t>
    </r>
    <rPh sb="0" eb="2">
      <t>ハイキ</t>
    </rPh>
    <rPh sb="2" eb="4">
      <t>ヨウキ</t>
    </rPh>
    <rPh sb="4" eb="6">
      <t>バンゴウ</t>
    </rPh>
    <phoneticPr fontId="6"/>
  </si>
  <si>
    <r>
      <rPr>
        <sz val="8"/>
        <color theme="1"/>
        <rFont val="ＭＳ Ｐゴシック"/>
        <family val="3"/>
        <charset val="128"/>
      </rPr>
      <t>変更点：□日付　□場所　□廃棄方法・容器　□核種、量</t>
    </r>
    <rPh sb="0" eb="2">
      <t>ヘンコウ</t>
    </rPh>
    <rPh sb="2" eb="3">
      <t>テン</t>
    </rPh>
    <rPh sb="5" eb="7">
      <t>ヒヅケ</t>
    </rPh>
    <rPh sb="9" eb="11">
      <t>バショ</t>
    </rPh>
    <rPh sb="13" eb="15">
      <t>ハイキ</t>
    </rPh>
    <rPh sb="15" eb="17">
      <t>ホウホウ</t>
    </rPh>
    <rPh sb="18" eb="20">
      <t>ヨウキ</t>
    </rPh>
    <rPh sb="22" eb="24">
      <t>カクシュ</t>
    </rPh>
    <rPh sb="25" eb="26">
      <t>リョウ</t>
    </rPh>
    <phoneticPr fontId="6"/>
  </si>
  <si>
    <r>
      <rPr>
        <sz val="8"/>
        <color theme="1"/>
        <rFont val="ＭＳ Ｐゴシック"/>
        <family val="3"/>
        <charset val="128"/>
      </rPr>
      <t>記録票番号：</t>
    </r>
    <rPh sb="0" eb="2">
      <t>キロク</t>
    </rPh>
    <rPh sb="2" eb="3">
      <t>ヒョウ</t>
    </rPh>
    <rPh sb="3" eb="5">
      <t>バンゴウ</t>
    </rPh>
    <phoneticPr fontId="6"/>
  </si>
  <si>
    <r>
      <rPr>
        <sz val="8"/>
        <color theme="1"/>
        <rFont val="ＭＳ Ｐゴシック"/>
        <family val="3"/>
        <charset val="128"/>
      </rPr>
      <t>容器表面線量率：</t>
    </r>
    <rPh sb="0" eb="2">
      <t>ヨウキ</t>
    </rPh>
    <rPh sb="2" eb="4">
      <t>ヒョウメン</t>
    </rPh>
    <rPh sb="4" eb="6">
      <t>センリョウ</t>
    </rPh>
    <rPh sb="6" eb="7">
      <t>リツ</t>
    </rPh>
    <phoneticPr fontId="6"/>
  </si>
  <si>
    <r>
      <rPr>
        <sz val="8"/>
        <color theme="1"/>
        <rFont val="ＭＳ Ｐゴシック"/>
        <family val="3"/>
        <charset val="128"/>
      </rPr>
      <t>放射線取扱</t>
    </r>
    <rPh sb="0" eb="3">
      <t>ホウシャセン</t>
    </rPh>
    <rPh sb="3" eb="5">
      <t>トリアツカイ</t>
    </rPh>
    <phoneticPr fontId="6"/>
  </si>
  <si>
    <r>
      <rPr>
        <sz val="8"/>
        <color theme="1"/>
        <rFont val="ＭＳ Ｐゴシック"/>
        <family val="3"/>
        <charset val="128"/>
      </rPr>
      <t>注意事項</t>
    </r>
    <rPh sb="0" eb="2">
      <t>チュウイ</t>
    </rPh>
    <rPh sb="2" eb="4">
      <t>ジコウ</t>
    </rPh>
    <phoneticPr fontId="6"/>
  </si>
  <si>
    <r>
      <rPr>
        <sz val="7"/>
        <color theme="1"/>
        <rFont val="ＭＳ Ｐゴシック"/>
        <family val="3"/>
        <charset val="128"/>
      </rPr>
      <t>開始時間</t>
    </r>
    <phoneticPr fontId="6"/>
  </si>
  <si>
    <r>
      <rPr>
        <sz val="8"/>
        <color theme="1"/>
        <rFont val="ＭＳ Ｐゴシック"/>
        <family val="3"/>
        <charset val="128"/>
      </rPr>
      <t>受付</t>
    </r>
    <r>
      <rPr>
        <sz val="8"/>
        <color theme="1"/>
        <rFont val="Times New Roman"/>
        <family val="1"/>
      </rPr>
      <t>№</t>
    </r>
    <r>
      <rPr>
        <u/>
        <sz val="8"/>
        <color theme="1"/>
        <rFont val="ＭＳ Ｐゴシック"/>
        <family val="3"/>
        <charset val="128"/>
      </rPr>
      <t>　　　</t>
    </r>
    <r>
      <rPr>
        <u/>
        <sz val="8"/>
        <color theme="1"/>
        <rFont val="Times New Roman"/>
        <family val="1"/>
      </rPr>
      <t xml:space="preserve">      </t>
    </r>
    <r>
      <rPr>
        <u/>
        <sz val="8"/>
        <color theme="1"/>
        <rFont val="ＭＳ Ｐゴシック"/>
        <family val="3"/>
        <charset val="128"/>
      </rPr>
      <t>　</t>
    </r>
    <r>
      <rPr>
        <u/>
        <sz val="8"/>
        <color theme="1"/>
        <rFont val="Times New Roman"/>
        <family val="1"/>
      </rPr>
      <t xml:space="preserve"> </t>
    </r>
    <r>
      <rPr>
        <u/>
        <sz val="8"/>
        <color theme="1"/>
        <rFont val="ＭＳ Ｐゴシック"/>
        <family val="3"/>
        <charset val="128"/>
      </rPr>
      <t>　</t>
    </r>
    <r>
      <rPr>
        <u/>
        <sz val="8"/>
        <color theme="1"/>
        <rFont val="Times New Roman"/>
        <family val="1"/>
      </rPr>
      <t xml:space="preserve">       </t>
    </r>
    <r>
      <rPr>
        <u/>
        <sz val="8"/>
        <color theme="1"/>
        <rFont val="ＭＳ Ｐゴシック"/>
        <family val="3"/>
        <charset val="128"/>
      </rPr>
      <t>　</t>
    </r>
    <phoneticPr fontId="6"/>
  </si>
  <si>
    <r>
      <rPr>
        <sz val="8"/>
        <color theme="1"/>
        <rFont val="ＭＳ Ｐゴシック"/>
        <family val="3"/>
        <charset val="128"/>
      </rPr>
      <t>別紙</t>
    </r>
    <rPh sb="0" eb="2">
      <t>ベッシ</t>
    </rPh>
    <phoneticPr fontId="6"/>
  </si>
  <si>
    <r>
      <rPr>
        <sz val="7"/>
        <color theme="1"/>
        <rFont val="ＭＳ Ｐゴシック"/>
        <family val="3"/>
        <charset val="128"/>
      </rPr>
      <t>異常</t>
    </r>
    <r>
      <rPr>
        <sz val="7"/>
        <color theme="1"/>
        <rFont val="Times New Roman"/>
        <family val="1"/>
      </rPr>
      <t>(</t>
    </r>
    <r>
      <rPr>
        <sz val="7"/>
        <color theme="1"/>
        <rFont val="ＭＳ Ｐゴシック"/>
        <family val="3"/>
        <charset val="128"/>
      </rPr>
      <t>有・無</t>
    </r>
    <r>
      <rPr>
        <sz val="7"/>
        <color theme="1"/>
        <rFont val="Times New Roman"/>
        <family val="1"/>
      </rPr>
      <t>)</t>
    </r>
    <phoneticPr fontId="6"/>
  </si>
  <si>
    <r>
      <rPr>
        <sz val="8"/>
        <color theme="1"/>
        <rFont val="ＭＳ Ｐゴシック"/>
        <family val="3"/>
        <charset val="128"/>
      </rPr>
      <t>取扱者氏名</t>
    </r>
    <phoneticPr fontId="6"/>
  </si>
  <si>
    <r>
      <rPr>
        <sz val="8"/>
        <color theme="1"/>
        <rFont val="ＭＳ Ｐゴシック"/>
        <family val="3"/>
        <charset val="128"/>
      </rPr>
      <t>目的</t>
    </r>
    <phoneticPr fontId="6"/>
  </si>
  <si>
    <r>
      <rPr>
        <sz val="8"/>
        <color theme="1"/>
        <rFont val="ＭＳ Ｐゴシック"/>
        <family val="3"/>
        <charset val="128"/>
      </rPr>
      <t>安全に関する説明</t>
    </r>
    <phoneticPr fontId="6"/>
  </si>
  <si>
    <r>
      <rPr>
        <sz val="8"/>
        <color theme="1"/>
        <rFont val="ＭＳ Ｐゴシック"/>
        <family val="3"/>
        <charset val="128"/>
      </rPr>
      <t>生成放射性核種</t>
    </r>
    <phoneticPr fontId="6"/>
  </si>
  <si>
    <r>
      <rPr>
        <sz val="8"/>
        <color theme="1"/>
        <rFont val="ＭＳ Ｐゴシック"/>
        <family val="3"/>
        <charset val="128"/>
      </rPr>
      <t>①</t>
    </r>
    <phoneticPr fontId="6"/>
  </si>
  <si>
    <r>
      <rPr>
        <sz val="8"/>
        <color theme="1"/>
        <rFont val="ＭＳ Ｐゴシック"/>
        <family val="3"/>
        <charset val="128"/>
      </rPr>
      <t>～</t>
    </r>
    <phoneticPr fontId="6"/>
  </si>
  <si>
    <r>
      <t>1m</t>
    </r>
    <r>
      <rPr>
        <sz val="8"/>
        <color theme="1"/>
        <rFont val="ＭＳ Ｐゴシック"/>
        <family val="3"/>
        <charset val="128"/>
      </rPr>
      <t>での予想線量率</t>
    </r>
    <phoneticPr fontId="6"/>
  </si>
  <si>
    <r>
      <rPr>
        <sz val="8"/>
        <color theme="1"/>
        <rFont val="ＭＳ Ｐゴシック"/>
        <family val="3"/>
        <charset val="128"/>
      </rPr>
      <t>②</t>
    </r>
    <phoneticPr fontId="6"/>
  </si>
  <si>
    <r>
      <rPr>
        <sz val="8"/>
        <color theme="1"/>
        <rFont val="ＭＳ Ｐゴシック"/>
        <family val="3"/>
        <charset val="128"/>
      </rPr>
      <t>③</t>
    </r>
    <phoneticPr fontId="6"/>
  </si>
  <si>
    <r>
      <rPr>
        <sz val="6"/>
        <color theme="1"/>
        <rFont val="ＭＳ Ｐゴシック"/>
        <family val="3"/>
        <charset val="128"/>
      </rPr>
      <t>印</t>
    </r>
    <phoneticPr fontId="6"/>
  </si>
  <si>
    <r>
      <t>D</t>
    </r>
    <r>
      <rPr>
        <sz val="6"/>
        <rFont val="ＭＳ Ｐゴシック"/>
        <family val="3"/>
        <charset val="128"/>
        <scheme val="minor"/>
      </rPr>
      <t>2</t>
    </r>
    <r>
      <rPr>
        <sz val="8"/>
        <rFont val="ＭＳ Ｐゴシック"/>
        <family val="3"/>
        <charset val="128"/>
        <scheme val="minor"/>
      </rPr>
      <t>O  台車</t>
    </r>
    <rPh sb="5" eb="7">
      <t>ダイシャ</t>
    </rPh>
    <phoneticPr fontId="6"/>
  </si>
  <si>
    <r>
      <t>D</t>
    </r>
    <r>
      <rPr>
        <sz val="6"/>
        <rFont val="ＭＳ Ｐゴシック"/>
        <family val="3"/>
        <charset val="128"/>
        <scheme val="minor"/>
      </rPr>
      <t>2</t>
    </r>
    <r>
      <rPr>
        <sz val="8"/>
        <rFont val="ＭＳ Ｐゴシック"/>
        <family val="3"/>
        <charset val="128"/>
        <scheme val="minor"/>
      </rPr>
      <t>O  ﾚｰﾙ</t>
    </r>
    <phoneticPr fontId="6"/>
  </si>
  <si>
    <r>
      <rPr>
        <sz val="8"/>
        <color theme="1"/>
        <rFont val="ＭＳ Ｐゴシック"/>
        <family val="3"/>
        <charset val="128"/>
      </rPr>
      <t>試　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Ｐゴシック"/>
        <family val="3"/>
        <charset val="128"/>
      </rPr>
      <t>料</t>
    </r>
    <r>
      <rPr>
        <sz val="8"/>
        <color theme="1"/>
        <rFont val="Times New Roman"/>
        <family val="1"/>
      </rPr>
      <t xml:space="preserve">     </t>
    </r>
    <r>
      <rPr>
        <sz val="8"/>
        <color theme="1"/>
        <rFont val="ＭＳ Ｐゴシック"/>
        <family val="3"/>
        <charset val="128"/>
      </rPr>
      <t>　　　　　内　容</t>
    </r>
    <r>
      <rPr>
        <sz val="8"/>
        <color theme="1"/>
        <rFont val="Times New Roman"/>
        <family val="1"/>
      </rPr>
      <t xml:space="preserve">  </t>
    </r>
    <rPh sb="14" eb="15">
      <t>ナイ</t>
    </rPh>
    <rPh sb="16" eb="17">
      <t>カタチ</t>
    </rPh>
    <phoneticPr fontId="6"/>
  </si>
  <si>
    <r>
      <rPr>
        <sz val="8"/>
        <color theme="1"/>
        <rFont val="ＭＳ Ｐゴシック"/>
        <family val="3"/>
        <charset val="128"/>
      </rPr>
      <t>充填物</t>
    </r>
    <r>
      <rPr>
        <sz val="8"/>
        <color theme="1"/>
        <rFont val="Times New Roman"/>
        <family val="1"/>
      </rPr>
      <t xml:space="preserve">          </t>
    </r>
    <r>
      <rPr>
        <sz val="8"/>
        <color theme="1"/>
        <rFont val="ＭＳ Ｐゴシック"/>
        <family val="3"/>
        <charset val="128"/>
      </rPr>
      <t>（緩衝材）</t>
    </r>
    <rPh sb="0" eb="2">
      <t>ジュウテン</t>
    </rPh>
    <rPh sb="2" eb="3">
      <t>ブツ</t>
    </rPh>
    <rPh sb="14" eb="17">
      <t>カンショウザイ</t>
    </rPh>
    <phoneticPr fontId="6"/>
  </si>
  <si>
    <t>室等             　　　　　管理者</t>
    <rPh sb="0" eb="1">
      <t>シツ</t>
    </rPh>
    <rPh sb="1" eb="2">
      <t>トウ</t>
    </rPh>
    <rPh sb="20" eb="23">
      <t>カンリシャ</t>
    </rPh>
    <phoneticPr fontId="6"/>
  </si>
  <si>
    <t>室等              　　　　　管理者</t>
    <rPh sb="0" eb="1">
      <t>シツ</t>
    </rPh>
    <rPh sb="1" eb="2">
      <t>トウ</t>
    </rPh>
    <rPh sb="21" eb="24">
      <t>カンリシャ</t>
    </rPh>
    <phoneticPr fontId="6"/>
  </si>
  <si>
    <t>室等                 　　　　　管理者</t>
    <rPh sb="0" eb="1">
      <t>シツ</t>
    </rPh>
    <rPh sb="1" eb="2">
      <t>トウ</t>
    </rPh>
    <rPh sb="24" eb="27">
      <t>カンリシャ</t>
    </rPh>
    <phoneticPr fontId="6"/>
  </si>
  <si>
    <t>室等          　　　　　管理者</t>
    <rPh sb="0" eb="1">
      <t>シツ</t>
    </rPh>
    <rPh sb="1" eb="2">
      <t>トウ</t>
    </rPh>
    <rPh sb="17" eb="20">
      <t>カンリシャ</t>
    </rPh>
    <phoneticPr fontId="6"/>
  </si>
  <si>
    <t>変更有のみ            　　　　　　右記載</t>
    <rPh sb="0" eb="2">
      <t>ヘンコウ</t>
    </rPh>
    <rPh sb="2" eb="3">
      <t>アリ</t>
    </rPh>
    <rPh sb="23" eb="24">
      <t>ミギ</t>
    </rPh>
    <rPh sb="24" eb="26">
      <t>キサイ</t>
    </rPh>
    <phoneticPr fontId="6"/>
  </si>
  <si>
    <r>
      <rPr>
        <sz val="7"/>
        <color theme="1"/>
        <rFont val="ＭＳ Ｐゴシック"/>
        <family val="3"/>
        <charset val="128"/>
      </rPr>
      <t>試料取出し開封時の予想線量</t>
    </r>
    <r>
      <rPr>
        <sz val="7"/>
        <color theme="1"/>
        <rFont val="Times New Roman"/>
        <family val="1"/>
      </rPr>
      <t xml:space="preserve">    (μSv/h) </t>
    </r>
    <r>
      <rPr>
        <sz val="7"/>
        <color theme="1"/>
        <rFont val="ＭＳ Ｐゴシック"/>
        <family val="3"/>
        <charset val="128"/>
      </rPr>
      <t>と実施確認</t>
    </r>
    <r>
      <rPr>
        <sz val="7"/>
        <color theme="1"/>
        <rFont val="Times New Roman"/>
        <family val="1"/>
      </rPr>
      <t xml:space="preserve"> </t>
    </r>
    <phoneticPr fontId="6"/>
  </si>
  <si>
    <r>
      <rPr>
        <sz val="7.5"/>
        <color theme="1"/>
        <rFont val="ＭＳ Ｐゴシック"/>
        <family val="3"/>
        <charset val="128"/>
      </rPr>
      <t>誘導放射能計算書</t>
    </r>
    <r>
      <rPr>
        <sz val="7.5"/>
        <color theme="1"/>
        <rFont val="Times New Roman"/>
        <family val="1"/>
      </rPr>
      <t>(</t>
    </r>
    <r>
      <rPr>
        <sz val="7.5"/>
        <color theme="1"/>
        <rFont val="ＭＳ Ｐゴシック"/>
        <family val="3"/>
        <charset val="128"/>
      </rPr>
      <t>必須</t>
    </r>
    <r>
      <rPr>
        <sz val="7.5"/>
        <color theme="1"/>
        <rFont val="Times New Roman"/>
        <family val="1"/>
      </rPr>
      <t>),</t>
    </r>
    <rPh sb="0" eb="2">
      <t>ユウドウ</t>
    </rPh>
    <rPh sb="2" eb="5">
      <t>ホウシャノウ</t>
    </rPh>
    <rPh sb="5" eb="8">
      <t>ケイサンショ</t>
    </rPh>
    <rPh sb="9" eb="11">
      <t>ヒッス</t>
    </rPh>
    <phoneticPr fontId="6"/>
  </si>
  <si>
    <t>He-6</t>
  </si>
  <si>
    <t>Be-7</t>
  </si>
  <si>
    <t>Be-11</t>
  </si>
  <si>
    <t>B-8</t>
  </si>
  <si>
    <t>C-10</t>
  </si>
  <si>
    <t>C-11</t>
  </si>
  <si>
    <t>N-13</t>
  </si>
  <si>
    <t>N-17</t>
  </si>
  <si>
    <t>O-14</t>
  </si>
  <si>
    <t>O-15</t>
  </si>
  <si>
    <t>F-17</t>
  </si>
  <si>
    <t>F-18</t>
  </si>
  <si>
    <t>F-21</t>
  </si>
  <si>
    <t>F-22</t>
  </si>
  <si>
    <t>Ne-18</t>
  </si>
  <si>
    <t>Ne-19</t>
  </si>
  <si>
    <t>Na-21</t>
  </si>
  <si>
    <t>Na-22</t>
  </si>
  <si>
    <t>Na-25</t>
  </si>
  <si>
    <t>Mg-23</t>
  </si>
  <si>
    <t>Mg-28</t>
  </si>
  <si>
    <t>Al-25</t>
  </si>
  <si>
    <t>Al-26m</t>
  </si>
  <si>
    <t>Al-26</t>
  </si>
  <si>
    <t>Al-30</t>
  </si>
  <si>
    <t>Si-26</t>
  </si>
  <si>
    <t>Si-27</t>
  </si>
  <si>
    <t>P-29</t>
  </si>
  <si>
    <t>P-30</t>
  </si>
  <si>
    <t>P-33</t>
  </si>
  <si>
    <t>S-30</t>
  </si>
  <si>
    <t>Cl-33</t>
  </si>
  <si>
    <t>Cl-34</t>
  </si>
  <si>
    <t>Cl-38m</t>
  </si>
  <si>
    <t>Cl-39</t>
  </si>
  <si>
    <t>Cl-40</t>
  </si>
  <si>
    <t>Ar-42</t>
  </si>
  <si>
    <t>K-37</t>
  </si>
  <si>
    <t>K-38m</t>
  </si>
  <si>
    <t>K-38</t>
  </si>
  <si>
    <t>K-44</t>
  </si>
  <si>
    <t>K-47</t>
  </si>
  <si>
    <t>Sc-43</t>
  </si>
  <si>
    <t>Sc-44m</t>
  </si>
  <si>
    <t>Sc-44</t>
  </si>
  <si>
    <t>Sc-47</t>
  </si>
  <si>
    <t>Sc-48</t>
  </si>
  <si>
    <t>Sc-49</t>
  </si>
  <si>
    <t>Sc-50m</t>
  </si>
  <si>
    <t>Sc-50</t>
  </si>
  <si>
    <t>Ti-44</t>
  </si>
  <si>
    <t>Ti-45</t>
  </si>
  <si>
    <t>V-48</t>
  </si>
  <si>
    <t>V-49</t>
  </si>
  <si>
    <t>V-52</t>
  </si>
  <si>
    <t>V-53</t>
  </si>
  <si>
    <t>V-54</t>
  </si>
  <si>
    <t>Cr-48</t>
  </si>
  <si>
    <t>Cr-49</t>
  </si>
  <si>
    <t>Mn-52</t>
  </si>
  <si>
    <t>Mn-53</t>
  </si>
  <si>
    <t>Mn-54</t>
  </si>
  <si>
    <t>Mn-57</t>
  </si>
  <si>
    <t>Mn-58</t>
  </si>
  <si>
    <t>Fe-52</t>
  </si>
  <si>
    <t>Fe-53</t>
  </si>
  <si>
    <t>Co-56</t>
  </si>
  <si>
    <t>Co-57</t>
  </si>
  <si>
    <t>Co-58</t>
  </si>
  <si>
    <t>Co-62m</t>
  </si>
  <si>
    <t>Co-62</t>
  </si>
  <si>
    <t>Co-63</t>
  </si>
  <si>
    <t>Ni-56</t>
  </si>
  <si>
    <t>Ni-57</t>
  </si>
  <si>
    <t>Cu-61</t>
  </si>
  <si>
    <t>Cu-62</t>
  </si>
  <si>
    <t>Cu-67</t>
  </si>
  <si>
    <t>Cu-68</t>
  </si>
  <si>
    <t>Cu-69</t>
  </si>
  <si>
    <t>Zn-62</t>
  </si>
  <si>
    <t>Zn-63</t>
  </si>
  <si>
    <t>Ga-66</t>
  </si>
  <si>
    <t>Ga-67</t>
  </si>
  <si>
    <t>Ga-68</t>
  </si>
  <si>
    <t>Ga-73</t>
  </si>
  <si>
    <t>Ga-75</t>
  </si>
  <si>
    <t>Ge-68</t>
  </si>
  <si>
    <t>Ge-69</t>
  </si>
  <si>
    <t>As-72</t>
  </si>
  <si>
    <t>As-73</t>
  </si>
  <si>
    <t>As-74</t>
  </si>
  <si>
    <t>As-77</t>
  </si>
  <si>
    <t>As-79</t>
  </si>
  <si>
    <t>As-81</t>
  </si>
  <si>
    <t>Se-72</t>
  </si>
  <si>
    <t>Se-73</t>
  </si>
  <si>
    <t>Se-77m</t>
  </si>
  <si>
    <t>Se-83</t>
  </si>
  <si>
    <t>Br-77</t>
  </si>
  <si>
    <t>Br-83</t>
  </si>
  <si>
    <t>Rb-83</t>
  </si>
  <si>
    <t>Rb-84</t>
  </si>
  <si>
    <t>Sr-82</t>
  </si>
  <si>
    <t>Sr-83</t>
  </si>
  <si>
    <t>Sr-87m</t>
  </si>
  <si>
    <t>Sr-90</t>
  </si>
  <si>
    <t>Sr-91</t>
  </si>
  <si>
    <t>Y-87m</t>
  </si>
  <si>
    <t>Y-87</t>
  </si>
  <si>
    <t>Y-88</t>
  </si>
  <si>
    <t>Y-90</t>
  </si>
  <si>
    <t>Y-91</t>
  </si>
  <si>
    <t>Y-95</t>
  </si>
  <si>
    <t>Zr-88</t>
  </si>
  <si>
    <t>Zr-89</t>
  </si>
  <si>
    <t>Nb-90</t>
  </si>
  <si>
    <t>Nb-91</t>
  </si>
  <si>
    <t>Nb-92m</t>
  </si>
  <si>
    <t>Nb-92</t>
  </si>
  <si>
    <t>Nb-93m</t>
  </si>
  <si>
    <t>Nb-95m</t>
  </si>
  <si>
    <t>Nb-95</t>
  </si>
  <si>
    <t>Nb-97m</t>
  </si>
  <si>
    <t>Nb-97</t>
  </si>
  <si>
    <t>Nb-99</t>
  </si>
  <si>
    <t>Mo-90</t>
  </si>
  <si>
    <t>Mo-91m</t>
  </si>
  <si>
    <t>Mo-91</t>
  </si>
  <si>
    <t>Mo-93</t>
  </si>
  <si>
    <t>Tc-94m</t>
  </si>
  <si>
    <t>Tc-94</t>
  </si>
  <si>
    <t>Tc-95m</t>
  </si>
  <si>
    <t>Tc-95</t>
  </si>
  <si>
    <t>Tc-97m</t>
  </si>
  <si>
    <t>Tc-97</t>
  </si>
  <si>
    <t>Tc-99m</t>
  </si>
  <si>
    <t>Tc-99</t>
  </si>
  <si>
    <t>Tc-101</t>
  </si>
  <si>
    <t>Tc-103</t>
  </si>
  <si>
    <t>Ru-95</t>
  </si>
  <si>
    <t>Ru-106</t>
  </si>
  <si>
    <t>Ru-108</t>
  </si>
  <si>
    <t>Rh-101m</t>
  </si>
  <si>
    <t>Rh-101</t>
  </si>
  <si>
    <t>Rh-102</t>
  </si>
  <si>
    <t>Rh-103m</t>
  </si>
  <si>
    <t>Rh-105m</t>
  </si>
  <si>
    <t>Rh-105</t>
  </si>
  <si>
    <t>Rh-107</t>
  </si>
  <si>
    <t>Rh-109</t>
  </si>
  <si>
    <t>Pd-101</t>
  </si>
  <si>
    <t>Ag-104m</t>
  </si>
  <si>
    <t>Ag-104</t>
  </si>
  <si>
    <t>Ag-105</t>
  </si>
  <si>
    <t>Ag-106m</t>
  </si>
  <si>
    <t>Ag-106</t>
  </si>
  <si>
    <t>Ag-109m</t>
  </si>
  <si>
    <t>Ag-111m</t>
  </si>
  <si>
    <t>Ag-111</t>
  </si>
  <si>
    <t>Ag-112</t>
  </si>
  <si>
    <t>Ag-113</t>
  </si>
  <si>
    <t>Ag-115</t>
  </si>
  <si>
    <t>Cd-104</t>
  </si>
  <si>
    <t>Cd-105</t>
  </si>
  <si>
    <t>In-110</t>
  </si>
  <si>
    <t>In-111</t>
  </si>
  <si>
    <t>In-112m</t>
  </si>
  <si>
    <t>In-112</t>
  </si>
  <si>
    <t>In-115m</t>
  </si>
  <si>
    <t>In-116m</t>
  </si>
  <si>
    <t>In-117m</t>
  </si>
  <si>
    <t>In-117</t>
  </si>
  <si>
    <t>In-118m</t>
  </si>
  <si>
    <t>In-118</t>
  </si>
  <si>
    <t>In-119m</t>
  </si>
  <si>
    <t>In-119</t>
  </si>
  <si>
    <t>In-121m</t>
  </si>
  <si>
    <t>In-121</t>
  </si>
  <si>
    <t>Sn-110</t>
  </si>
  <si>
    <t>Sn-111</t>
  </si>
  <si>
    <t>Sn-119m</t>
  </si>
  <si>
    <t>Sb-118m</t>
  </si>
  <si>
    <t>Sb-118</t>
  </si>
  <si>
    <t>Sb-119</t>
  </si>
  <si>
    <t>Sb-120m</t>
  </si>
  <si>
    <t>Sb-120</t>
  </si>
  <si>
    <t>Sb-124m</t>
  </si>
  <si>
    <t>Sb-125</t>
  </si>
  <si>
    <t>Sb-127</t>
  </si>
  <si>
    <t>Sb-129</t>
  </si>
  <si>
    <t>Te-118</t>
  </si>
  <si>
    <t>Te-119m</t>
  </si>
  <si>
    <t>Te-119</t>
  </si>
  <si>
    <t>Te-132</t>
  </si>
  <si>
    <t>I-123</t>
  </si>
  <si>
    <t>I-124</t>
  </si>
  <si>
    <t>I-125</t>
  </si>
  <si>
    <t>I-126</t>
  </si>
  <si>
    <t>I-128</t>
  </si>
  <si>
    <t>I-129</t>
  </si>
  <si>
    <t>I-130</t>
  </si>
  <si>
    <t>I-131</t>
  </si>
  <si>
    <t>I-132</t>
  </si>
  <si>
    <t>I-133</t>
  </si>
  <si>
    <t>I-135</t>
  </si>
  <si>
    <t>Xe-123</t>
  </si>
  <si>
    <t>Cs-128</t>
  </si>
  <si>
    <t>Cs-129</t>
  </si>
  <si>
    <t>Cs-130</t>
  </si>
  <si>
    <t>Cs-131</t>
  </si>
  <si>
    <t>Cs-132</t>
  </si>
  <si>
    <t>Ba-128</t>
  </si>
  <si>
    <t>Ba-129</t>
  </si>
  <si>
    <t>Ba-140</t>
  </si>
  <si>
    <t>La-134</t>
  </si>
  <si>
    <t>La-135</t>
  </si>
  <si>
    <t>La-136</t>
  </si>
  <si>
    <t>La-137</t>
  </si>
  <si>
    <t>La-141</t>
  </si>
  <si>
    <t>Ce-134</t>
  </si>
  <si>
    <t>Ce-135</t>
  </si>
  <si>
    <t>Ce-137</t>
  </si>
  <si>
    <t>Ce-144</t>
  </si>
  <si>
    <t>Pr-139</t>
  </si>
  <si>
    <t>Pr-140</t>
  </si>
  <si>
    <t>Pr-143</t>
  </si>
  <si>
    <t>Pr-144</t>
  </si>
  <si>
    <t>Pr-145</t>
  </si>
  <si>
    <t>Pr-147</t>
  </si>
  <si>
    <t>Nd-140</t>
  </si>
  <si>
    <t>Nd-141</t>
  </si>
  <si>
    <t>Pm-141</t>
  </si>
  <si>
    <t>Pm-142</t>
  </si>
  <si>
    <t>Pm-143</t>
  </si>
  <si>
    <t>Pm-145</t>
  </si>
  <si>
    <t>Pm-147</t>
  </si>
  <si>
    <t>Pm-149</t>
  </si>
  <si>
    <t>Pm-151</t>
  </si>
  <si>
    <t>Pm-153</t>
  </si>
  <si>
    <t>Sm-142</t>
  </si>
  <si>
    <t>Sm-143m</t>
  </si>
  <si>
    <t>Sm-143</t>
  </si>
  <si>
    <t>Eu-147</t>
  </si>
  <si>
    <t>Eu-149</t>
  </si>
  <si>
    <t>Eu-150</t>
  </si>
  <si>
    <t>Eu-152m</t>
  </si>
  <si>
    <t>Eu-155</t>
  </si>
  <si>
    <t>Eu-156</t>
  </si>
  <si>
    <t>Eu-157</t>
  </si>
  <si>
    <t>Eu-158</t>
  </si>
  <si>
    <t>Eu-159</t>
  </si>
  <si>
    <t>Gd-151</t>
  </si>
  <si>
    <t>Tb-155</t>
  </si>
  <si>
    <t>Tb-157</t>
  </si>
  <si>
    <t>Tb-161</t>
  </si>
  <si>
    <t>Tb-162</t>
  </si>
  <si>
    <t>Tb-163</t>
  </si>
  <si>
    <t>Dy-155</t>
  </si>
  <si>
    <t>Ho-160m</t>
  </si>
  <si>
    <t>Ho-160</t>
  </si>
  <si>
    <t>Ho-161m</t>
  </si>
  <si>
    <t>Ho-161</t>
  </si>
  <si>
    <t>Ho-162m</t>
  </si>
  <si>
    <t>Ho-162</t>
  </si>
  <si>
    <t>Ho-163m</t>
  </si>
  <si>
    <t>Ho-163</t>
  </si>
  <si>
    <t>Ho-164</t>
  </si>
  <si>
    <t>Ho-167</t>
  </si>
  <si>
    <t>Ho-169</t>
  </si>
  <si>
    <t>Er-160</t>
  </si>
  <si>
    <t>Er-161</t>
  </si>
  <si>
    <t>Tm-167</t>
  </si>
  <si>
    <t>Tm-168</t>
  </si>
  <si>
    <t>Tm-171</t>
  </si>
  <si>
    <t>Tm-172</t>
  </si>
  <si>
    <t>Tm-173</t>
  </si>
  <si>
    <t>Tm-174</t>
  </si>
  <si>
    <t>Tm-175</t>
  </si>
  <si>
    <t>Yb-166</t>
  </si>
  <si>
    <t>Yb-167</t>
  </si>
  <si>
    <t>Yb-169m</t>
  </si>
  <si>
    <t>Yb-176m</t>
  </si>
  <si>
    <t>Lu-172</t>
  </si>
  <si>
    <t>Lu-173</t>
  </si>
  <si>
    <t>Lu-174m</t>
  </si>
  <si>
    <t>Lu-174</t>
  </si>
  <si>
    <t>Lu-178</t>
  </si>
  <si>
    <t>Lu-179</t>
  </si>
  <si>
    <t>Hf-172</t>
  </si>
  <si>
    <t>Hf-173</t>
  </si>
  <si>
    <t>Hf-175</t>
  </si>
  <si>
    <t>Hf-177m</t>
  </si>
  <si>
    <t>Hf-178m</t>
  </si>
  <si>
    <t>Hf-179m</t>
  </si>
  <si>
    <t>Ta-178</t>
  </si>
  <si>
    <t>Ta-179</t>
  </si>
  <si>
    <t>Ta-183</t>
  </si>
  <si>
    <t>Ta-185</t>
  </si>
  <si>
    <t>W-178</t>
  </si>
  <si>
    <t>W-179m</t>
  </si>
  <si>
    <t>W-179</t>
  </si>
  <si>
    <t>W-181</t>
  </si>
  <si>
    <t>W-183m</t>
  </si>
  <si>
    <t>W-185m</t>
  </si>
  <si>
    <t>W-185</t>
  </si>
  <si>
    <t>W-187</t>
  </si>
  <si>
    <t>Re-183</t>
  </si>
  <si>
    <t>Re-184m</t>
  </si>
  <si>
    <t>Re-184</t>
  </si>
  <si>
    <t>Re-187</t>
  </si>
  <si>
    <t>Re-189</t>
  </si>
  <si>
    <t>Os-182</t>
  </si>
  <si>
    <t>Os-183m</t>
  </si>
  <si>
    <t>Os-183</t>
  </si>
  <si>
    <t>Os-189m</t>
  </si>
  <si>
    <t>Os-190m</t>
  </si>
  <si>
    <t>Ir-189</t>
  </si>
  <si>
    <t>Ir-190</t>
  </si>
  <si>
    <t>Ir-191m</t>
  </si>
  <si>
    <t>Ir-193m</t>
  </si>
  <si>
    <t>Ir-195</t>
  </si>
  <si>
    <t>Ir-196</t>
  </si>
  <si>
    <t>Pt-189</t>
  </si>
  <si>
    <t>Au-194</t>
  </si>
  <si>
    <t>Au-195</t>
  </si>
  <si>
    <t>Au-196m</t>
  </si>
  <si>
    <t>Au-196</t>
  </si>
  <si>
    <t>Au-197m</t>
  </si>
  <si>
    <t>Au-199</t>
  </si>
  <si>
    <t>Au-200</t>
  </si>
  <si>
    <t>Au-201</t>
  </si>
  <si>
    <t>Hg-194</t>
  </si>
  <si>
    <t>Hg-195m</t>
  </si>
  <si>
    <t>Hg-195</t>
  </si>
  <si>
    <t>Tl-201</t>
  </si>
  <si>
    <t>Tl-202</t>
  </si>
  <si>
    <t>Tl-207</t>
  </si>
  <si>
    <t>Pb-202m</t>
  </si>
  <si>
    <t>Pb-202</t>
  </si>
  <si>
    <t>Pb-203</t>
  </si>
  <si>
    <t>Pb-204m</t>
  </si>
  <si>
    <t>Pb-207m</t>
  </si>
  <si>
    <t>Pb-210</t>
  </si>
  <si>
    <t>Pb-211</t>
  </si>
  <si>
    <t>Bi-206</t>
  </si>
  <si>
    <t>Bi-207</t>
  </si>
  <si>
    <t>Bi-208</t>
  </si>
  <si>
    <t>Bi-211</t>
  </si>
  <si>
    <t>Bi-215</t>
  </si>
  <si>
    <t>Po-208</t>
  </si>
  <si>
    <t>Po-210</t>
  </si>
  <si>
    <t>Po-211</t>
  </si>
  <si>
    <t>Po-213</t>
  </si>
  <si>
    <t>Po-215</t>
  </si>
  <si>
    <t>At-215</t>
  </si>
  <si>
    <t>At-217</t>
  </si>
  <si>
    <t>Rn-219</t>
  </si>
  <si>
    <t>Fr-221</t>
  </si>
  <si>
    <t>Fr-223</t>
  </si>
  <si>
    <t>Ra-223</t>
  </si>
  <si>
    <t>Ra-224</t>
  </si>
  <si>
    <t>Ra-225</t>
  </si>
  <si>
    <t>Ra-226</t>
  </si>
  <si>
    <t>Ra-228</t>
  </si>
  <si>
    <t>Ac-225</t>
  </si>
  <si>
    <t>Ac-227</t>
  </si>
  <si>
    <t>Ac-228</t>
  </si>
  <si>
    <t>Ac-231</t>
  </si>
  <si>
    <t>Pa-231</t>
  </si>
  <si>
    <t>Pa-233</t>
  </si>
  <si>
    <t>Pa-234m</t>
  </si>
  <si>
    <t>Pa-234</t>
  </si>
  <si>
    <t>Pa-237</t>
  </si>
  <si>
    <t>Np-236</t>
  </si>
  <si>
    <t>Np-237</t>
  </si>
  <si>
    <t>Np-239</t>
  </si>
  <si>
    <t>Am-240</t>
  </si>
  <si>
    <t>Am-241</t>
  </si>
  <si>
    <t>Am-242m</t>
  </si>
  <si>
    <t>Am-243</t>
  </si>
  <si>
    <t>Cm-242</t>
  </si>
  <si>
    <t>Cm-243</t>
  </si>
  <si>
    <t>Cm-244</t>
  </si>
  <si>
    <t>Cm-245</t>
  </si>
  <si>
    <t>Cm-246</t>
  </si>
  <si>
    <t>Cm-247</t>
  </si>
  <si>
    <t>Cm-248</t>
  </si>
  <si>
    <t>Bk-247</t>
  </si>
  <si>
    <t>Bk-249</t>
  </si>
  <si>
    <t>Cf-251</t>
  </si>
  <si>
    <t>Cf-252</t>
  </si>
  <si>
    <t>H-3</t>
    <phoneticPr fontId="6"/>
  </si>
  <si>
    <t>s</t>
    <phoneticPr fontId="6"/>
  </si>
  <si>
    <t>y</t>
    <phoneticPr fontId="6"/>
  </si>
  <si>
    <t>m</t>
    <phoneticPr fontId="6"/>
  </si>
  <si>
    <t>s</t>
    <phoneticPr fontId="6"/>
  </si>
  <si>
    <t>m</t>
    <phoneticPr fontId="6"/>
  </si>
  <si>
    <t>s</t>
    <phoneticPr fontId="6"/>
  </si>
  <si>
    <t>h</t>
    <phoneticPr fontId="6"/>
  </si>
  <si>
    <t>d</t>
    <phoneticPr fontId="6"/>
  </si>
  <si>
    <t>s</t>
    <phoneticPr fontId="6"/>
  </si>
  <si>
    <t>y</t>
    <phoneticPr fontId="6"/>
  </si>
  <si>
    <t>h</t>
    <phoneticPr fontId="6"/>
  </si>
  <si>
    <t>d</t>
    <phoneticPr fontId="6"/>
  </si>
  <si>
    <t>ホットラボ一般</t>
    <rPh sb="5" eb="7">
      <t>イッパン</t>
    </rPh>
    <phoneticPr fontId="6"/>
  </si>
  <si>
    <t>ホットラボGB</t>
    <phoneticPr fontId="6"/>
  </si>
  <si>
    <t>-</t>
    <phoneticPr fontId="6"/>
  </si>
  <si>
    <t>生物実験室1</t>
  </si>
  <si>
    <t>トレーサー</t>
    <phoneticPr fontId="6"/>
  </si>
  <si>
    <t>half life</t>
    <phoneticPr fontId="6"/>
  </si>
  <si>
    <t>化学実験室</t>
    <rPh sb="0" eb="2">
      <t>カガク</t>
    </rPh>
    <rPh sb="2" eb="5">
      <t>ジッケンシツ</t>
    </rPh>
    <phoneticPr fontId="6"/>
  </si>
  <si>
    <t>CA炉室</t>
    <rPh sb="2" eb="3">
      <t>ロ</t>
    </rPh>
    <rPh sb="3" eb="4">
      <t>シツ</t>
    </rPh>
    <phoneticPr fontId="6"/>
  </si>
  <si>
    <t>CA化学</t>
    <rPh sb="2" eb="4">
      <t>カガク</t>
    </rPh>
    <phoneticPr fontId="6"/>
  </si>
  <si>
    <t>LINAC</t>
    <phoneticPr fontId="6"/>
  </si>
  <si>
    <t>生成量、取扱予定量は用紙全カプセル合計量を記載</t>
    <rPh sb="0" eb="2">
      <t>セイセイ</t>
    </rPh>
    <rPh sb="2" eb="3">
      <t>リョウ</t>
    </rPh>
    <rPh sb="4" eb="6">
      <t>トリアツカイ</t>
    </rPh>
    <rPh sb="6" eb="8">
      <t>ヨテイ</t>
    </rPh>
    <rPh sb="8" eb="9">
      <t>リョウ</t>
    </rPh>
    <rPh sb="10" eb="12">
      <t>ヨウシ</t>
    </rPh>
    <rPh sb="12" eb="13">
      <t>ゼン</t>
    </rPh>
    <rPh sb="17" eb="19">
      <t>ゴウケイ</t>
    </rPh>
    <rPh sb="19" eb="20">
      <t>リョウ</t>
    </rPh>
    <rPh sb="21" eb="23">
      <t>キサイ</t>
    </rPh>
    <phoneticPr fontId="6"/>
  </si>
  <si>
    <r>
      <rPr>
        <sz val="8"/>
        <color theme="1"/>
        <rFont val="ＭＳ Ｐゴシック"/>
        <family val="3"/>
        <charset val="128"/>
      </rPr>
      <t>照射週を超えての取扱を伴うためＲＩ届を提出します（以下カプセル開封までの保管がある場合のみ記載する</t>
    </r>
    <r>
      <rPr>
        <sz val="8"/>
        <color theme="1"/>
        <rFont val="Times New Roman"/>
        <family val="1"/>
      </rPr>
      <t>)</t>
    </r>
    <rPh sb="8" eb="10">
      <t>トリアツカイ</t>
    </rPh>
    <rPh sb="41" eb="43">
      <t>バアイ</t>
    </rPh>
    <phoneticPr fontId="6"/>
  </si>
  <si>
    <t>判定</t>
    <rPh sb="0" eb="2">
      <t>ハンテイ</t>
    </rPh>
    <phoneticPr fontId="6"/>
  </si>
  <si>
    <r>
      <rPr>
        <sz val="7"/>
        <color theme="1"/>
        <rFont val="ＭＳ Ｐゴシック"/>
        <family val="3"/>
        <charset val="128"/>
      </rPr>
      <t>備考</t>
    </r>
    <rPh sb="0" eb="2">
      <t>ビコウ</t>
    </rPh>
    <phoneticPr fontId="6"/>
  </si>
  <si>
    <t>1～5</t>
    <phoneticPr fontId="6"/>
  </si>
  <si>
    <r>
      <rPr>
        <sz val="7"/>
        <color theme="1"/>
        <rFont val="ＭＳ Ｐゴシック"/>
        <family val="3"/>
        <charset val="128"/>
      </rPr>
      <t>出</t>
    </r>
    <r>
      <rPr>
        <sz val="7"/>
        <color theme="1"/>
        <rFont val="Times New Roman"/>
        <family val="1"/>
      </rPr>
      <t xml:space="preserve"> </t>
    </r>
    <r>
      <rPr>
        <sz val="7"/>
        <color theme="1"/>
        <rFont val="ＭＳ Ｐゴシック"/>
        <family val="3"/>
        <charset val="128"/>
      </rPr>
      <t>力</t>
    </r>
    <r>
      <rPr>
        <sz val="7"/>
        <color theme="1"/>
        <rFont val="Times New Roman"/>
        <family val="1"/>
      </rPr>
      <t xml:space="preserve">         (MW)</t>
    </r>
    <phoneticPr fontId="6"/>
  </si>
  <si>
    <t>各部屋の乗数</t>
    <rPh sb="0" eb="1">
      <t>カク</t>
    </rPh>
    <rPh sb="1" eb="3">
      <t>ヘヤ</t>
    </rPh>
    <rPh sb="4" eb="6">
      <t>ジョウスウ</t>
    </rPh>
    <phoneticPr fontId="6"/>
  </si>
  <si>
    <t>使用室名</t>
    <rPh sb="0" eb="2">
      <t>シヨウ</t>
    </rPh>
    <rPh sb="2" eb="3">
      <t>シツ</t>
    </rPh>
    <rPh sb="3" eb="4">
      <t>メイ</t>
    </rPh>
    <phoneticPr fontId="6"/>
  </si>
  <si>
    <t>列検索番号</t>
    <rPh sb="0" eb="1">
      <t>レツ</t>
    </rPh>
    <rPh sb="1" eb="3">
      <t>ケンサク</t>
    </rPh>
    <rPh sb="3" eb="5">
      <t>バンゴウ</t>
    </rPh>
    <phoneticPr fontId="6"/>
  </si>
  <si>
    <t>乗数</t>
    <rPh sb="0" eb="2">
      <t>ジョウスウ</t>
    </rPh>
    <phoneticPr fontId="6"/>
  </si>
  <si>
    <t>判定</t>
    <rPh sb="0" eb="2">
      <t>ハンテイ</t>
    </rPh>
    <phoneticPr fontId="6"/>
  </si>
  <si>
    <t>最大使用数量を超えていないかの判定</t>
    <rPh sb="0" eb="2">
      <t>サイダイ</t>
    </rPh>
    <rPh sb="2" eb="4">
      <t>シヨウ</t>
    </rPh>
    <rPh sb="4" eb="6">
      <t>スウリョウ</t>
    </rPh>
    <rPh sb="5" eb="6">
      <t>リョウ</t>
    </rPh>
    <rPh sb="7" eb="8">
      <t>コ</t>
    </rPh>
    <rPh sb="15" eb="17">
      <t>ハンテイ</t>
    </rPh>
    <phoneticPr fontId="6"/>
  </si>
  <si>
    <t>最大使用数量(Bq)</t>
    <rPh sb="0" eb="2">
      <t>サイダイ</t>
    </rPh>
    <rPh sb="2" eb="4">
      <t>シヨウ</t>
    </rPh>
    <rPh sb="4" eb="6">
      <t>スウリョウ</t>
    </rPh>
    <phoneticPr fontId="6"/>
  </si>
  <si>
    <t>①</t>
    <phoneticPr fontId="6"/>
  </si>
  <si>
    <t>②</t>
    <phoneticPr fontId="6"/>
  </si>
  <si>
    <t>③</t>
    <phoneticPr fontId="6"/>
  </si>
  <si>
    <t>NGの場合は取り扱い予定量が</t>
    <rPh sb="3" eb="5">
      <t>バアイ</t>
    </rPh>
    <rPh sb="6" eb="7">
      <t>ト</t>
    </rPh>
    <rPh sb="8" eb="9">
      <t>アツカ</t>
    </rPh>
    <rPh sb="10" eb="12">
      <t>ヨテイ</t>
    </rPh>
    <rPh sb="12" eb="13">
      <t>リョウ</t>
    </rPh>
    <phoneticPr fontId="6"/>
  </si>
  <si>
    <t>最大使用数量以下になる条件に変更してください。</t>
    <phoneticPr fontId="6"/>
  </si>
  <si>
    <r>
      <t>(</t>
    </r>
    <r>
      <rPr>
        <sz val="8"/>
        <color theme="1"/>
        <rFont val="ＭＳ Ｐゴシック"/>
        <family val="3"/>
        <charset val="128"/>
      </rPr>
      <t>同条件で</t>
    </r>
    <r>
      <rPr>
        <sz val="8"/>
        <color theme="1"/>
        <rFont val="Times New Roman"/>
        <family val="1"/>
      </rPr>
      <t>5</t>
    </r>
    <r>
      <rPr>
        <sz val="8"/>
        <color theme="1"/>
        <rFont val="ＭＳ Ｐゴシック"/>
        <family val="3"/>
        <charset val="128"/>
      </rPr>
      <t>回以上照射の場合別紙</t>
    </r>
    <r>
      <rPr>
        <sz val="8"/>
        <color theme="1"/>
        <rFont val="Times New Roman"/>
        <family val="1"/>
      </rPr>
      <t>1</t>
    </r>
    <r>
      <rPr>
        <sz val="8"/>
        <color theme="1"/>
        <rFont val="ＭＳ Ｐゴシック"/>
        <family val="3"/>
        <charset val="128"/>
      </rPr>
      <t>に記載</t>
    </r>
    <r>
      <rPr>
        <sz val="8"/>
        <color theme="1"/>
        <rFont val="Times New Roman"/>
        <family val="1"/>
      </rPr>
      <t>)</t>
    </r>
    <phoneticPr fontId="6"/>
  </si>
  <si>
    <t>(     /      page)</t>
    <phoneticPr fontId="6"/>
  </si>
  <si>
    <t>( 1 /    paga)</t>
    <phoneticPr fontId="6"/>
  </si>
  <si>
    <r>
      <rPr>
        <sz val="11"/>
        <color theme="1"/>
        <rFont val="ＭＳ Ｐ明朝"/>
        <family val="1"/>
        <charset val="128"/>
      </rPr>
      <t>臨</t>
    </r>
    <r>
      <rPr>
        <sz val="11"/>
        <color theme="1"/>
        <rFont val="Times New Roman"/>
        <family val="1"/>
      </rPr>
      <t>-</t>
    </r>
    <r>
      <rPr>
        <sz val="11"/>
        <color theme="1"/>
        <rFont val="ＭＳ Ｐ明朝"/>
        <family val="1"/>
        <charset val="128"/>
      </rPr>
      <t>様式</t>
    </r>
    <r>
      <rPr>
        <sz val="11"/>
        <color theme="1"/>
        <rFont val="Times New Roman"/>
        <family val="1"/>
      </rPr>
      <t>-024</t>
    </r>
    <rPh sb="0" eb="1">
      <t>ノゾ</t>
    </rPh>
    <rPh sb="2" eb="4">
      <t>ヨウシキ</t>
    </rPh>
    <phoneticPr fontId="6"/>
  </si>
  <si>
    <t>臨界装置</t>
    <rPh sb="0" eb="4">
      <t>リンカイソウチ</t>
    </rPh>
    <phoneticPr fontId="6"/>
  </si>
  <si>
    <t>臨界装置部長</t>
    <rPh sb="0" eb="4">
      <t>リンカイソウチ</t>
    </rPh>
    <rPh sb="4" eb="6">
      <t>ブチョウ</t>
    </rPh>
    <phoneticPr fontId="6"/>
  </si>
  <si>
    <t>照射指示</t>
    <phoneticPr fontId="6"/>
  </si>
  <si>
    <t>ＫＵCA照射使用記録</t>
    <phoneticPr fontId="6"/>
  </si>
  <si>
    <t>2017.03.23 改定</t>
    <rPh sb="11" eb="13">
      <t>カイテイ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</si>
</sst>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Times New Roman"/>
      <family val="1"/>
    </font>
    <font>
      <u/>
      <sz val="8"/>
      <color theme="1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b/>
      <sz val="12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sz val="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u/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8"/>
      <color theme="1"/>
      <name val="Times New Roman"/>
      <family val="1"/>
    </font>
    <font>
      <sz val="6"/>
      <color theme="1"/>
      <name val="Times New Roman"/>
      <family val="1"/>
    </font>
    <font>
      <sz val="6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7.5"/>
      <color theme="1"/>
      <name val="Times New Roman"/>
      <family val="1"/>
    </font>
    <font>
      <sz val="7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4"/>
      <color theme="1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7"/>
      <color theme="1"/>
      <name val="Times New Roman"/>
      <family val="1"/>
    </font>
    <font>
      <sz val="7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83">
    <xf numFmtId="0" fontId="0" fillId="0" borderId="0" xfId="0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99" xfId="0" applyFont="1" applyFill="1" applyBorder="1" applyAlignment="1">
      <alignment vertical="center" wrapText="1"/>
    </xf>
    <xf numFmtId="0" fontId="0" fillId="0" borderId="98" xfId="0" applyBorder="1">
      <alignment vertical="center"/>
    </xf>
    <xf numFmtId="0" fontId="3" fillId="0" borderId="41" xfId="0" applyFont="1" applyBorder="1" applyAlignment="1" applyProtection="1">
      <alignment vertical="center" wrapText="1"/>
      <protection locked="0"/>
    </xf>
    <xf numFmtId="0" fontId="3" fillId="3" borderId="62" xfId="0" applyFont="1" applyFill="1" applyBorder="1" applyProtection="1">
      <alignment vertical="center"/>
      <protection locked="0"/>
    </xf>
    <xf numFmtId="0" fontId="3" fillId="3" borderId="62" xfId="0" applyFont="1" applyFill="1" applyBorder="1" applyAlignment="1" applyProtection="1">
      <alignment horizontal="center" vertical="center"/>
      <protection locked="0"/>
    </xf>
    <xf numFmtId="0" fontId="3" fillId="3" borderId="74" xfId="0" applyFont="1" applyFill="1" applyBorder="1" applyProtection="1">
      <alignment vertical="center"/>
      <protection locked="0"/>
    </xf>
    <xf numFmtId="0" fontId="3" fillId="3" borderId="60" xfId="0" applyFont="1" applyFill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4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96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left" vertical="center"/>
    </xf>
    <xf numFmtId="0" fontId="3" fillId="0" borderId="30" xfId="0" applyFont="1" applyBorder="1" applyProtection="1">
      <alignment vertical="center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0" fontId="3" fillId="0" borderId="1" xfId="0" applyFont="1" applyBorder="1" applyProtection="1">
      <alignment vertical="center"/>
    </xf>
    <xf numFmtId="0" fontId="3" fillId="0" borderId="3" xfId="0" applyFont="1" applyBorder="1" applyAlignment="1" applyProtection="1">
      <alignment horizontal="center" vertical="center" wrapText="1"/>
    </xf>
    <xf numFmtId="0" fontId="7" fillId="0" borderId="1" xfId="0" applyFont="1" applyBorder="1" applyProtection="1">
      <alignment vertical="center"/>
    </xf>
    <xf numFmtId="0" fontId="3" fillId="0" borderId="26" xfId="0" applyFont="1" applyBorder="1" applyAlignment="1" applyProtection="1">
      <alignment vertical="center" wrapText="1"/>
    </xf>
    <xf numFmtId="0" fontId="3" fillId="0" borderId="62" xfId="0" applyFont="1" applyBorder="1" applyProtection="1">
      <alignment vertical="center"/>
    </xf>
    <xf numFmtId="0" fontId="3" fillId="0" borderId="61" xfId="0" applyFont="1" applyBorder="1" applyProtection="1">
      <alignment vertical="center"/>
    </xf>
    <xf numFmtId="0" fontId="7" fillId="0" borderId="61" xfId="0" applyFont="1" applyBorder="1" applyProtection="1">
      <alignment vertical="center"/>
    </xf>
    <xf numFmtId="0" fontId="3" fillId="0" borderId="65" xfId="0" applyFont="1" applyBorder="1" applyProtection="1">
      <alignment vertical="center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60" xfId="0" applyFont="1" applyBorder="1" applyProtection="1">
      <alignment vertical="center"/>
    </xf>
    <xf numFmtId="0" fontId="3" fillId="0" borderId="69" xfId="0" applyFont="1" applyBorder="1" applyAlignment="1" applyProtection="1">
      <alignment vertical="center"/>
    </xf>
    <xf numFmtId="0" fontId="3" fillId="0" borderId="77" xfId="0" applyFont="1" applyBorder="1" applyAlignment="1" applyProtection="1">
      <alignment horizontal="center" vertical="center" wrapText="1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7" fillId="0" borderId="0" xfId="0" applyFont="1" applyBorder="1" applyProtection="1">
      <alignment vertical="center"/>
    </xf>
    <xf numFmtId="0" fontId="3" fillId="0" borderId="24" xfId="0" applyFont="1" applyBorder="1" applyProtection="1">
      <alignment vertical="center"/>
    </xf>
    <xf numFmtId="0" fontId="7" fillId="0" borderId="24" xfId="0" applyFont="1" applyBorder="1" applyProtection="1">
      <alignment vertical="center"/>
    </xf>
    <xf numFmtId="0" fontId="7" fillId="0" borderId="41" xfId="0" applyFont="1" applyBorder="1" applyProtection="1">
      <alignment vertical="center"/>
    </xf>
    <xf numFmtId="0" fontId="3" fillId="0" borderId="17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3" fillId="0" borderId="83" xfId="0" applyFont="1" applyBorder="1" applyAlignment="1" applyProtection="1">
      <alignment vertical="center"/>
    </xf>
    <xf numFmtId="0" fontId="7" fillId="0" borderId="83" xfId="0" applyFont="1" applyBorder="1" applyProtection="1">
      <alignment vertical="center"/>
    </xf>
    <xf numFmtId="0" fontId="3" fillId="0" borderId="83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vertical="center" wrapText="1"/>
    </xf>
    <xf numFmtId="0" fontId="3" fillId="0" borderId="2" xfId="0" applyFont="1" applyBorder="1" applyProtection="1">
      <alignment vertical="center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left" vertical="center" wrapText="1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left" vertical="center" wrapText="1"/>
    </xf>
    <xf numFmtId="0" fontId="4" fillId="0" borderId="3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15" fillId="0" borderId="0" xfId="0" applyFont="1" applyProtection="1">
      <alignment vertical="center"/>
    </xf>
    <xf numFmtId="0" fontId="1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3" fillId="0" borderId="71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vertical="center"/>
    </xf>
    <xf numFmtId="0" fontId="3" fillId="0" borderId="72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vertical="center" wrapText="1"/>
    </xf>
    <xf numFmtId="0" fontId="3" fillId="0" borderId="3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62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Border="1">
      <alignment vertical="center"/>
    </xf>
    <xf numFmtId="0" fontId="26" fillId="0" borderId="0" xfId="0" applyFont="1" applyBorder="1">
      <alignment vertical="center"/>
    </xf>
    <xf numFmtId="0" fontId="26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7" fillId="0" borderId="0" xfId="0" applyFont="1" applyProtection="1">
      <alignment vertical="center"/>
    </xf>
    <xf numFmtId="0" fontId="27" fillId="0" borderId="0" xfId="0" applyFont="1">
      <alignment vertical="center"/>
    </xf>
    <xf numFmtId="0" fontId="26" fillId="0" borderId="14" xfId="0" applyFont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7" fillId="0" borderId="14" xfId="0" applyFont="1" applyBorder="1">
      <alignment vertical="center"/>
    </xf>
    <xf numFmtId="0" fontId="26" fillId="0" borderId="20" xfId="0" applyFont="1" applyBorder="1" applyAlignment="1">
      <alignment horizontal="center" vertical="center"/>
    </xf>
    <xf numFmtId="0" fontId="26" fillId="0" borderId="114" xfId="0" applyFont="1" applyBorder="1" applyAlignment="1">
      <alignment horizontal="center" vertical="center"/>
    </xf>
    <xf numFmtId="0" fontId="26" fillId="0" borderId="115" xfId="0" applyFont="1" applyBorder="1" applyAlignment="1">
      <alignment horizontal="center" vertical="center"/>
    </xf>
    <xf numFmtId="0" fontId="26" fillId="0" borderId="9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11" xfId="0" applyFont="1" applyBorder="1" applyAlignment="1">
      <alignment horizontal="center" vertical="center"/>
    </xf>
    <xf numFmtId="0" fontId="26" fillId="0" borderId="112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/>
    </xf>
    <xf numFmtId="0" fontId="27" fillId="0" borderId="14" xfId="0" applyFont="1" applyBorder="1" applyProtection="1">
      <alignment vertical="center"/>
    </xf>
    <xf numFmtId="0" fontId="26" fillId="0" borderId="14" xfId="0" applyFont="1" applyFill="1" applyBorder="1" applyAlignment="1">
      <alignment horizontal="center"/>
    </xf>
    <xf numFmtId="0" fontId="3" fillId="0" borderId="60" xfId="0" applyFont="1" applyFill="1" applyBorder="1" applyProtection="1">
      <alignment vertical="center"/>
      <protection locked="0"/>
    </xf>
    <xf numFmtId="0" fontId="4" fillId="2" borderId="41" xfId="0" applyFont="1" applyFill="1" applyBorder="1" applyAlignment="1" applyProtection="1">
      <alignment horizontal="center" wrapText="1"/>
      <protection locked="0"/>
    </xf>
    <xf numFmtId="0" fontId="4" fillId="3" borderId="24" xfId="0" applyFont="1" applyFill="1" applyBorder="1" applyAlignment="1" applyProtection="1">
      <alignment horizontal="center" wrapText="1"/>
      <protection locked="0"/>
    </xf>
    <xf numFmtId="0" fontId="29" fillId="0" borderId="24" xfId="0" applyFont="1" applyBorder="1" applyAlignment="1" applyProtection="1">
      <alignment horizontal="left" wrapText="1"/>
    </xf>
    <xf numFmtId="0" fontId="4" fillId="3" borderId="41" xfId="0" applyFont="1" applyFill="1" applyBorder="1" applyAlignment="1" applyProtection="1">
      <alignment horizontal="center" wrapText="1"/>
      <protection locked="0"/>
    </xf>
    <xf numFmtId="49" fontId="4" fillId="3" borderId="41" xfId="0" applyNumberFormat="1" applyFont="1" applyFill="1" applyBorder="1" applyAlignment="1" applyProtection="1">
      <alignment horizontal="center" wrapText="1"/>
      <protection locked="0"/>
    </xf>
    <xf numFmtId="0" fontId="4" fillId="0" borderId="10" xfId="0" applyFont="1" applyBorder="1" applyAlignment="1" applyProtection="1">
      <alignment horizontal="center" wrapText="1"/>
    </xf>
    <xf numFmtId="0" fontId="29" fillId="0" borderId="10" xfId="0" applyFont="1" applyBorder="1" applyAlignment="1" applyProtection="1">
      <alignment horizontal="left" wrapText="1"/>
    </xf>
    <xf numFmtId="0" fontId="4" fillId="0" borderId="29" xfId="0" applyFont="1" applyBorder="1" applyAlignment="1" applyProtection="1">
      <alignment horizontal="center" wrapText="1"/>
    </xf>
    <xf numFmtId="0" fontId="4" fillId="0" borderId="30" xfId="0" applyFont="1" applyBorder="1" applyAlignment="1" applyProtection="1">
      <alignment horizontal="center" wrapText="1"/>
    </xf>
    <xf numFmtId="0" fontId="29" fillId="0" borderId="30" xfId="0" applyFont="1" applyBorder="1" applyAlignment="1" applyProtection="1">
      <alignment horizontal="left" wrapText="1"/>
    </xf>
    <xf numFmtId="0" fontId="4" fillId="0" borderId="42" xfId="0" applyFont="1" applyBorder="1" applyAlignment="1" applyProtection="1">
      <alignment horizontal="center" wrapText="1"/>
    </xf>
    <xf numFmtId="0" fontId="29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center" wrapText="1"/>
    </xf>
    <xf numFmtId="0" fontId="4" fillId="0" borderId="51" xfId="0" applyFont="1" applyBorder="1" applyAlignment="1" applyProtection="1">
      <alignment horizontal="center" wrapText="1"/>
    </xf>
    <xf numFmtId="0" fontId="4" fillId="3" borderId="24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>
      <alignment horizontal="center" vertical="center" wrapText="1"/>
    </xf>
    <xf numFmtId="0" fontId="4" fillId="3" borderId="41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>
      <alignment horizontal="left" vertical="center" wrapText="1"/>
    </xf>
    <xf numFmtId="49" fontId="4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42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5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0" fillId="6" borderId="14" xfId="0" applyFont="1" applyFill="1" applyBorder="1">
      <alignment vertical="center"/>
    </xf>
    <xf numFmtId="0" fontId="0" fillId="7" borderId="14" xfId="0" applyFont="1" applyFill="1" applyBorder="1">
      <alignment vertical="center"/>
    </xf>
    <xf numFmtId="0" fontId="15" fillId="0" borderId="14" xfId="0" applyFont="1" applyBorder="1" applyProtection="1">
      <alignment vertical="center"/>
    </xf>
    <xf numFmtId="0" fontId="0" fillId="0" borderId="14" xfId="0" applyBorder="1">
      <alignment vertical="center"/>
    </xf>
    <xf numFmtId="0" fontId="0" fillId="0" borderId="14" xfId="0" applyFill="1" applyBorder="1">
      <alignment vertical="center"/>
    </xf>
    <xf numFmtId="0" fontId="15" fillId="0" borderId="14" xfId="0" applyFont="1" applyBorder="1" applyAlignment="1" applyProtection="1">
      <alignment horizontal="center" vertical="center"/>
    </xf>
    <xf numFmtId="11" fontId="15" fillId="0" borderId="14" xfId="0" applyNumberFormat="1" applyFont="1" applyBorder="1" applyProtection="1">
      <alignment vertical="center"/>
    </xf>
    <xf numFmtId="0" fontId="15" fillId="0" borderId="0" xfId="0" applyFont="1" applyAlignment="1" applyProtection="1">
      <alignment horizontal="left" vertical="center"/>
    </xf>
    <xf numFmtId="11" fontId="15" fillId="0" borderId="0" xfId="0" applyNumberFormat="1" applyFont="1" applyProtection="1">
      <alignment vertical="center"/>
    </xf>
    <xf numFmtId="0" fontId="15" fillId="0" borderId="125" xfId="0" applyNumberFormat="1" applyFont="1" applyBorder="1" applyAlignment="1" applyProtection="1">
      <alignment vertical="center" shrinkToFit="1"/>
    </xf>
    <xf numFmtId="0" fontId="27" fillId="0" borderId="125" xfId="0" applyNumberFormat="1" applyFont="1" applyBorder="1" applyAlignment="1">
      <alignment horizontal="center" vertical="center" shrinkToFit="1"/>
    </xf>
    <xf numFmtId="0" fontId="27" fillId="0" borderId="14" xfId="0" applyNumberFormat="1" applyFont="1" applyBorder="1" applyAlignment="1">
      <alignment horizontal="center" vertical="center" shrinkToFit="1"/>
    </xf>
    <xf numFmtId="0" fontId="27" fillId="0" borderId="111" xfId="0" applyNumberFormat="1" applyFont="1" applyBorder="1" applyAlignment="1">
      <alignment horizontal="center" vertical="center" shrinkToFit="1"/>
    </xf>
    <xf numFmtId="0" fontId="27" fillId="0" borderId="112" xfId="0" applyNumberFormat="1" applyFont="1" applyBorder="1" applyAlignment="1">
      <alignment horizontal="center" vertical="center" shrinkToFit="1"/>
    </xf>
    <xf numFmtId="0" fontId="27" fillId="0" borderId="126" xfId="0" applyNumberFormat="1" applyFont="1" applyBorder="1" applyAlignment="1">
      <alignment horizontal="center" vertical="center" shrinkToFit="1"/>
    </xf>
    <xf numFmtId="0" fontId="27" fillId="0" borderId="90" xfId="0" applyNumberFormat="1" applyFont="1" applyBorder="1" applyAlignment="1">
      <alignment horizontal="center" vertical="center" shrinkToFit="1"/>
    </xf>
    <xf numFmtId="0" fontId="27" fillId="0" borderId="20" xfId="0" applyNumberFormat="1" applyFont="1" applyBorder="1" applyAlignment="1">
      <alignment vertical="center" shrinkToFit="1"/>
    </xf>
    <xf numFmtId="0" fontId="27" fillId="0" borderId="20" xfId="0" applyNumberFormat="1" applyFont="1" applyBorder="1" applyAlignment="1">
      <alignment horizontal="center" vertical="center" shrinkToFit="1"/>
    </xf>
    <xf numFmtId="0" fontId="15" fillId="0" borderId="124" xfId="0" applyNumberFormat="1" applyFont="1" applyBorder="1" applyAlignment="1" applyProtection="1">
      <alignment vertical="center" shrinkToFit="1"/>
    </xf>
    <xf numFmtId="0" fontId="27" fillId="0" borderId="13" xfId="0" applyNumberFormat="1" applyFont="1" applyBorder="1" applyAlignment="1">
      <alignment horizontal="center" vertical="center" shrinkToFit="1"/>
    </xf>
    <xf numFmtId="0" fontId="27" fillId="0" borderId="13" xfId="0" applyNumberFormat="1" applyFont="1" applyBorder="1" applyAlignment="1" applyProtection="1">
      <alignment vertical="center" shrinkToFit="1"/>
    </xf>
    <xf numFmtId="0" fontId="26" fillId="8" borderId="114" xfId="0" applyNumberFormat="1" applyFont="1" applyFill="1" applyBorder="1" applyAlignment="1">
      <alignment horizontal="center" vertical="center" shrinkToFit="1"/>
    </xf>
    <xf numFmtId="0" fontId="26" fillId="8" borderId="115" xfId="0" applyNumberFormat="1" applyFont="1" applyFill="1" applyBorder="1" applyAlignment="1">
      <alignment horizontal="center" vertical="center" shrinkToFit="1"/>
    </xf>
    <xf numFmtId="0" fontId="26" fillId="8" borderId="123" xfId="0" applyNumberFormat="1" applyFont="1" applyFill="1" applyBorder="1" applyAlignment="1">
      <alignment horizontal="center" vertical="center" shrinkToFit="1"/>
    </xf>
    <xf numFmtId="0" fontId="26" fillId="8" borderId="90" xfId="0" applyNumberFormat="1" applyFont="1" applyFill="1" applyBorder="1" applyAlignment="1">
      <alignment horizontal="center" vertical="center" shrinkToFit="1"/>
    </xf>
    <xf numFmtId="0" fontId="26" fillId="8" borderId="20" xfId="0" applyNumberFormat="1" applyFont="1" applyFill="1" applyBorder="1" applyAlignment="1">
      <alignment horizontal="center" shrinkToFit="1"/>
    </xf>
    <xf numFmtId="0" fontId="26" fillId="8" borderId="124" xfId="0" applyNumberFormat="1" applyFont="1" applyFill="1" applyBorder="1" applyAlignment="1">
      <alignment horizontal="center" shrinkToFit="1"/>
    </xf>
    <xf numFmtId="0" fontId="26" fillId="8" borderId="13" xfId="0" applyNumberFormat="1" applyFont="1" applyFill="1" applyBorder="1" applyAlignment="1">
      <alignment horizontal="center" vertical="center" shrinkToFit="1"/>
    </xf>
    <xf numFmtId="0" fontId="26" fillId="8" borderId="14" xfId="0" applyNumberFormat="1" applyFont="1" applyFill="1" applyBorder="1" applyAlignment="1">
      <alignment horizontal="center" shrinkToFit="1"/>
    </xf>
    <xf numFmtId="0" fontId="27" fillId="8" borderId="125" xfId="0" applyNumberFormat="1" applyFont="1" applyFill="1" applyBorder="1" applyAlignment="1">
      <alignment vertical="center" shrinkToFit="1"/>
    </xf>
    <xf numFmtId="0" fontId="26" fillId="8" borderId="125" xfId="0" applyNumberFormat="1" applyFont="1" applyFill="1" applyBorder="1" applyAlignment="1">
      <alignment horizontal="center" shrinkToFit="1"/>
    </xf>
    <xf numFmtId="0" fontId="26" fillId="8" borderId="125" xfId="0" applyNumberFormat="1" applyFont="1" applyFill="1" applyBorder="1" applyAlignment="1">
      <alignment horizontal="center" vertical="center" shrinkToFit="1"/>
    </xf>
    <xf numFmtId="0" fontId="26" fillId="8" borderId="13" xfId="0" applyNumberFormat="1" applyFont="1" applyFill="1" applyBorder="1" applyAlignment="1">
      <alignment horizontal="center" shrinkToFit="1"/>
    </xf>
    <xf numFmtId="0" fontId="15" fillId="8" borderId="14" xfId="0" applyNumberFormat="1" applyFont="1" applyFill="1" applyBorder="1" applyAlignment="1" applyProtection="1">
      <alignment vertical="center" shrinkToFit="1"/>
    </xf>
    <xf numFmtId="0" fontId="26" fillId="8" borderId="14" xfId="0" applyNumberFormat="1" applyFont="1" applyFill="1" applyBorder="1" applyAlignment="1">
      <alignment horizontal="center" vertical="center" shrinkToFit="1"/>
    </xf>
    <xf numFmtId="0" fontId="26" fillId="8" borderId="111" xfId="0" applyNumberFormat="1" applyFont="1" applyFill="1" applyBorder="1" applyAlignment="1">
      <alignment horizontal="center" vertical="center" shrinkToFit="1"/>
    </xf>
    <xf numFmtId="0" fontId="26" fillId="8" borderId="112" xfId="0" applyNumberFormat="1" applyFont="1" applyFill="1" applyBorder="1" applyAlignment="1">
      <alignment horizontal="center" vertical="center" shrinkToFit="1"/>
    </xf>
    <xf numFmtId="0" fontId="26" fillId="8" borderId="112" xfId="0" applyNumberFormat="1" applyFont="1" applyFill="1" applyBorder="1" applyAlignment="1">
      <alignment horizontal="center" shrinkToFit="1"/>
    </xf>
    <xf numFmtId="0" fontId="26" fillId="8" borderId="126" xfId="0" applyNumberFormat="1" applyFont="1" applyFill="1" applyBorder="1" applyAlignment="1">
      <alignment horizontal="center" vertical="center" shrinkToFit="1"/>
    </xf>
    <xf numFmtId="0" fontId="26" fillId="9" borderId="114" xfId="0" applyNumberFormat="1" applyFont="1" applyFill="1" applyBorder="1" applyAlignment="1">
      <alignment horizontal="center" vertical="center" shrinkToFit="1"/>
    </xf>
    <xf numFmtId="0" fontId="26" fillId="9" borderId="115" xfId="0" applyNumberFormat="1" applyFont="1" applyFill="1" applyBorder="1" applyAlignment="1">
      <alignment horizontal="center" vertical="center" shrinkToFit="1"/>
    </xf>
    <xf numFmtId="0" fontId="26" fillId="9" borderId="123" xfId="0" applyNumberFormat="1" applyFont="1" applyFill="1" applyBorder="1" applyAlignment="1">
      <alignment horizontal="center" vertical="center" shrinkToFit="1"/>
    </xf>
    <xf numFmtId="0" fontId="26" fillId="9" borderId="90" xfId="0" applyNumberFormat="1" applyFont="1" applyFill="1" applyBorder="1" applyAlignment="1">
      <alignment horizontal="center" vertical="center" shrinkToFit="1"/>
    </xf>
    <xf numFmtId="0" fontId="15" fillId="9" borderId="20" xfId="0" applyNumberFormat="1" applyFont="1" applyFill="1" applyBorder="1" applyAlignment="1" applyProtection="1">
      <alignment vertical="center" shrinkToFit="1"/>
    </xf>
    <xf numFmtId="0" fontId="26" fillId="9" borderId="20" xfId="0" applyNumberFormat="1" applyFont="1" applyFill="1" applyBorder="1" applyAlignment="1">
      <alignment horizontal="center" shrinkToFit="1"/>
    </xf>
    <xf numFmtId="0" fontId="26" fillId="9" borderId="124" xfId="0" applyNumberFormat="1" applyFont="1" applyFill="1" applyBorder="1" applyAlignment="1" applyProtection="1">
      <alignment horizontal="center" shrinkToFit="1"/>
    </xf>
    <xf numFmtId="0" fontId="26" fillId="9" borderId="13" xfId="0" applyNumberFormat="1" applyFont="1" applyFill="1" applyBorder="1" applyAlignment="1">
      <alignment horizontal="center" vertical="center" shrinkToFit="1"/>
    </xf>
    <xf numFmtId="0" fontId="15" fillId="9" borderId="14" xfId="0" applyNumberFormat="1" applyFont="1" applyFill="1" applyBorder="1" applyAlignment="1" applyProtection="1">
      <alignment vertical="center" shrinkToFit="1"/>
    </xf>
    <xf numFmtId="0" fontId="26" fillId="9" borderId="14" xfId="0" applyNumberFormat="1" applyFont="1" applyFill="1" applyBorder="1" applyAlignment="1">
      <alignment horizontal="center" shrinkToFit="1"/>
    </xf>
    <xf numFmtId="0" fontId="15" fillId="9" borderId="125" xfId="0" applyNumberFormat="1" applyFont="1" applyFill="1" applyBorder="1" applyAlignment="1" applyProtection="1">
      <alignment vertical="center" shrinkToFit="1"/>
    </xf>
    <xf numFmtId="0" fontId="26" fillId="9" borderId="111" xfId="0" applyNumberFormat="1" applyFont="1" applyFill="1" applyBorder="1" applyAlignment="1">
      <alignment horizontal="center" vertical="center" shrinkToFit="1"/>
    </xf>
    <xf numFmtId="0" fontId="15" fillId="9" borderId="112" xfId="0" applyNumberFormat="1" applyFont="1" applyFill="1" applyBorder="1" applyAlignment="1" applyProtection="1">
      <alignment vertical="center" shrinkToFit="1"/>
    </xf>
    <xf numFmtId="0" fontId="26" fillId="9" borderId="112" xfId="0" applyNumberFormat="1" applyFont="1" applyFill="1" applyBorder="1" applyAlignment="1">
      <alignment horizontal="center" shrinkToFit="1"/>
    </xf>
    <xf numFmtId="0" fontId="15" fillId="9" borderId="126" xfId="0" applyNumberFormat="1" applyFont="1" applyFill="1" applyBorder="1" applyAlignment="1" applyProtection="1">
      <alignment vertical="center" shrinkToFit="1"/>
    </xf>
    <xf numFmtId="0" fontId="26" fillId="10" borderId="90" xfId="0" applyNumberFormat="1" applyFont="1" applyFill="1" applyBorder="1" applyAlignment="1">
      <alignment horizontal="center" vertical="center" shrinkToFit="1"/>
    </xf>
    <xf numFmtId="0" fontId="26" fillId="10" borderId="20" xfId="0" applyNumberFormat="1" applyFont="1" applyFill="1" applyBorder="1" applyAlignment="1">
      <alignment horizontal="center" vertical="center" shrinkToFit="1"/>
    </xf>
    <xf numFmtId="0" fontId="26" fillId="10" borderId="13" xfId="0" applyNumberFormat="1" applyFont="1" applyFill="1" applyBorder="1" applyAlignment="1">
      <alignment horizontal="center" vertical="center" shrinkToFit="1"/>
    </xf>
    <xf numFmtId="0" fontId="26" fillId="10" borderId="14" xfId="0" applyNumberFormat="1" applyFont="1" applyFill="1" applyBorder="1" applyAlignment="1">
      <alignment horizontal="center" vertical="center" shrinkToFit="1"/>
    </xf>
    <xf numFmtId="0" fontId="27" fillId="10" borderId="111" xfId="0" applyNumberFormat="1" applyFont="1" applyFill="1" applyBorder="1" applyAlignment="1">
      <alignment horizontal="center" vertical="center" shrinkToFit="1"/>
    </xf>
    <xf numFmtId="0" fontId="27" fillId="10" borderId="112" xfId="0" applyNumberFormat="1" applyFont="1" applyFill="1" applyBorder="1" applyAlignment="1">
      <alignment horizontal="center" vertical="center" shrinkToFit="1"/>
    </xf>
    <xf numFmtId="0" fontId="27" fillId="10" borderId="126" xfId="0" applyNumberFormat="1" applyFont="1" applyFill="1" applyBorder="1" applyAlignment="1">
      <alignment horizontal="center" vertical="center" shrinkToFit="1"/>
    </xf>
    <xf numFmtId="0" fontId="26" fillId="11" borderId="114" xfId="0" applyNumberFormat="1" applyFont="1" applyFill="1" applyBorder="1" applyAlignment="1">
      <alignment horizontal="center" vertical="center" shrinkToFit="1"/>
    </xf>
    <xf numFmtId="0" fontId="26" fillId="11" borderId="115" xfId="0" applyNumberFormat="1" applyFont="1" applyFill="1" applyBorder="1" applyAlignment="1">
      <alignment horizontal="center" vertical="center" shrinkToFit="1"/>
    </xf>
    <xf numFmtId="0" fontId="26" fillId="11" borderId="123" xfId="0" applyNumberFormat="1" applyFont="1" applyFill="1" applyBorder="1" applyAlignment="1">
      <alignment horizontal="center" vertical="center" shrinkToFit="1"/>
    </xf>
    <xf numFmtId="0" fontId="26" fillId="11" borderId="90" xfId="0" applyNumberFormat="1" applyFont="1" applyFill="1" applyBorder="1" applyAlignment="1">
      <alignment horizontal="center" vertical="center" shrinkToFit="1"/>
    </xf>
    <xf numFmtId="0" fontId="26" fillId="11" borderId="20" xfId="0" applyNumberFormat="1" applyFont="1" applyFill="1" applyBorder="1" applyAlignment="1">
      <alignment horizontal="center" vertical="center" shrinkToFit="1"/>
    </xf>
    <xf numFmtId="0" fontId="26" fillId="11" borderId="124" xfId="0" applyNumberFormat="1" applyFont="1" applyFill="1" applyBorder="1" applyAlignment="1">
      <alignment horizontal="center" vertical="center" shrinkToFit="1"/>
    </xf>
    <xf numFmtId="0" fontId="26" fillId="11" borderId="13" xfId="0" applyNumberFormat="1" applyFont="1" applyFill="1" applyBorder="1" applyAlignment="1">
      <alignment horizontal="center" vertical="center" shrinkToFit="1"/>
    </xf>
    <xf numFmtId="0" fontId="26" fillId="11" borderId="14" xfId="0" applyNumberFormat="1" applyFont="1" applyFill="1" applyBorder="1" applyAlignment="1">
      <alignment horizontal="center" vertical="center" shrinkToFit="1"/>
    </xf>
    <xf numFmtId="0" fontId="26" fillId="11" borderId="125" xfId="0" applyNumberFormat="1" applyFont="1" applyFill="1" applyBorder="1" applyAlignment="1">
      <alignment horizontal="center" vertical="center" shrinkToFit="1"/>
    </xf>
    <xf numFmtId="0" fontId="27" fillId="11" borderId="111" xfId="0" applyNumberFormat="1" applyFont="1" applyFill="1" applyBorder="1" applyAlignment="1">
      <alignment horizontal="center" vertical="center" shrinkToFit="1"/>
    </xf>
    <xf numFmtId="0" fontId="27" fillId="11" borderId="112" xfId="0" applyNumberFormat="1" applyFont="1" applyFill="1" applyBorder="1" applyAlignment="1">
      <alignment horizontal="center" vertical="center" shrinkToFit="1"/>
    </xf>
    <xf numFmtId="0" fontId="27" fillId="11" borderId="126" xfId="0" applyNumberFormat="1" applyFont="1" applyFill="1" applyBorder="1" applyAlignment="1">
      <alignment horizontal="center" vertical="center" shrinkToFit="1"/>
    </xf>
    <xf numFmtId="0" fontId="26" fillId="10" borderId="127" xfId="0" applyNumberFormat="1" applyFont="1" applyFill="1" applyBorder="1" applyAlignment="1">
      <alignment horizontal="center" vertical="center" shrinkToFit="1"/>
    </xf>
    <xf numFmtId="0" fontId="26" fillId="10" borderId="128" xfId="0" applyNumberFormat="1" applyFont="1" applyFill="1" applyBorder="1" applyAlignment="1">
      <alignment horizontal="center" vertical="center" shrinkToFit="1"/>
    </xf>
    <xf numFmtId="0" fontId="27" fillId="10" borderId="129" xfId="0" applyNumberFormat="1" applyFont="1" applyFill="1" applyBorder="1" applyAlignment="1">
      <alignment horizontal="center" vertical="center" shrinkToFit="1"/>
    </xf>
    <xf numFmtId="0" fontId="27" fillId="10" borderId="124" xfId="0" applyNumberFormat="1" applyFont="1" applyFill="1" applyBorder="1" applyAlignment="1">
      <alignment horizontal="center" vertical="center" shrinkToFit="1"/>
    </xf>
    <xf numFmtId="0" fontId="27" fillId="10" borderId="125" xfId="0" applyNumberFormat="1" applyFont="1" applyFill="1" applyBorder="1" applyAlignment="1">
      <alignment horizontal="center" vertical="center" shrinkToFit="1"/>
    </xf>
    <xf numFmtId="0" fontId="27" fillId="10" borderId="14" xfId="0" applyNumberFormat="1" applyFont="1" applyFill="1" applyBorder="1" applyAlignment="1">
      <alignment horizontal="center" vertical="center" shrinkToFit="1"/>
    </xf>
    <xf numFmtId="0" fontId="26" fillId="10" borderId="112" xfId="0" applyNumberFormat="1" applyFont="1" applyFill="1" applyBorder="1" applyAlignment="1">
      <alignment horizontal="center" vertical="center" shrinkToFit="1"/>
    </xf>
    <xf numFmtId="0" fontId="26" fillId="0" borderId="114" xfId="0" applyFont="1" applyBorder="1" applyAlignment="1">
      <alignment horizontal="center" vertical="center" shrinkToFit="1"/>
    </xf>
    <xf numFmtId="0" fontId="26" fillId="0" borderId="115" xfId="0" applyFont="1" applyBorder="1" applyAlignment="1">
      <alignment horizontal="center" vertical="center" shrinkToFit="1"/>
    </xf>
    <xf numFmtId="0" fontId="26" fillId="0" borderId="116" xfId="0" applyFont="1" applyBorder="1" applyAlignment="1">
      <alignment horizontal="center" vertical="center" shrinkToFit="1"/>
    </xf>
    <xf numFmtId="0" fontId="26" fillId="0" borderId="117" xfId="0" applyFont="1" applyFill="1" applyBorder="1" applyAlignment="1">
      <alignment horizontal="center" vertical="center" shrinkToFit="1"/>
    </xf>
    <xf numFmtId="0" fontId="26" fillId="0" borderId="90" xfId="0" applyFont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0" fontId="26" fillId="0" borderId="21" xfId="0" applyFont="1" applyBorder="1" applyAlignment="1">
      <alignment horizontal="center" vertical="center" shrinkToFit="1"/>
    </xf>
    <xf numFmtId="0" fontId="26" fillId="0" borderId="118" xfId="0" applyFont="1" applyFill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center" vertical="center" shrinkToFit="1"/>
    </xf>
    <xf numFmtId="0" fontId="26" fillId="0" borderId="49" xfId="0" applyFont="1" applyBorder="1" applyAlignment="1">
      <alignment horizontal="center" vertical="center" shrinkToFit="1"/>
    </xf>
    <xf numFmtId="0" fontId="26" fillId="0" borderId="119" xfId="0" applyFont="1" applyFill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0" fontId="26" fillId="0" borderId="120" xfId="0" applyFont="1" applyFill="1" applyBorder="1" applyAlignment="1">
      <alignment horizontal="center" vertical="center" shrinkToFit="1"/>
    </xf>
    <xf numFmtId="0" fontId="26" fillId="0" borderId="14" xfId="0" applyFont="1" applyFill="1" applyBorder="1" applyAlignment="1">
      <alignment horizontal="center" vertical="center" shrinkToFit="1"/>
    </xf>
    <xf numFmtId="0" fontId="27" fillId="0" borderId="117" xfId="0" applyFont="1" applyBorder="1" applyAlignment="1">
      <alignment vertical="center" shrinkToFit="1"/>
    </xf>
    <xf numFmtId="0" fontId="27" fillId="0" borderId="118" xfId="0" applyFont="1" applyBorder="1" applyAlignment="1">
      <alignment vertical="center" shrinkToFit="1"/>
    </xf>
    <xf numFmtId="0" fontId="27" fillId="0" borderId="120" xfId="0" applyFont="1" applyBorder="1" applyAlignment="1">
      <alignment vertical="center" shrinkToFit="1"/>
    </xf>
    <xf numFmtId="0" fontId="26" fillId="0" borderId="111" xfId="0" applyFont="1" applyBorder="1" applyAlignment="1">
      <alignment horizontal="center" vertical="center" shrinkToFit="1"/>
    </xf>
    <xf numFmtId="0" fontId="26" fillId="0" borderId="112" xfId="0" applyFont="1" applyFill="1" applyBorder="1" applyAlignment="1">
      <alignment horizontal="center" vertical="center" shrinkToFit="1"/>
    </xf>
    <xf numFmtId="0" fontId="26" fillId="0" borderId="112" xfId="0" applyFont="1" applyBorder="1" applyAlignment="1">
      <alignment horizontal="center" vertical="center" shrinkToFit="1"/>
    </xf>
    <xf numFmtId="0" fontId="27" fillId="0" borderId="112" xfId="0" applyFont="1" applyBorder="1" applyAlignment="1">
      <alignment horizontal="center" vertical="center" shrinkToFit="1"/>
    </xf>
    <xf numFmtId="0" fontId="27" fillId="0" borderId="105" xfId="0" applyFont="1" applyBorder="1" applyAlignment="1">
      <alignment horizontal="center" vertical="center" shrinkToFit="1"/>
    </xf>
    <xf numFmtId="0" fontId="27" fillId="0" borderId="122" xfId="0" applyFont="1" applyFill="1" applyBorder="1" applyAlignment="1" applyProtection="1">
      <alignment vertical="center" shrinkToFit="1"/>
    </xf>
    <xf numFmtId="0" fontId="15" fillId="0" borderId="20" xfId="0" applyFont="1" applyBorder="1" applyProtection="1">
      <alignment vertical="center"/>
    </xf>
    <xf numFmtId="0" fontId="15" fillId="0" borderId="130" xfId="0" applyFont="1" applyBorder="1" applyProtection="1">
      <alignment vertical="center"/>
    </xf>
    <xf numFmtId="0" fontId="15" fillId="0" borderId="130" xfId="0" applyFont="1" applyBorder="1" applyAlignment="1" applyProtection="1">
      <alignment horizontal="center" vertical="center"/>
    </xf>
    <xf numFmtId="11" fontId="15" fillId="0" borderId="20" xfId="0" applyNumberFormat="1" applyFont="1" applyBorder="1" applyProtection="1">
      <alignment vertical="center"/>
    </xf>
    <xf numFmtId="0" fontId="15" fillId="0" borderId="130" xfId="0" applyFont="1" applyFill="1" applyBorder="1" applyAlignment="1" applyProtection="1">
      <alignment horizontal="center" vertical="center"/>
    </xf>
    <xf numFmtId="0" fontId="32" fillId="0" borderId="0" xfId="0" applyFont="1" applyProtection="1">
      <alignment vertical="center"/>
    </xf>
    <xf numFmtId="0" fontId="15" fillId="8" borderId="20" xfId="0" applyFont="1" applyFill="1" applyBorder="1" applyAlignment="1" applyProtection="1">
      <alignment horizontal="center" vertical="center"/>
    </xf>
    <xf numFmtId="0" fontId="15" fillId="8" borderId="14" xfId="0" applyFont="1" applyFill="1" applyBorder="1" applyAlignment="1" applyProtection="1">
      <alignment horizontal="center" vertical="center"/>
    </xf>
    <xf numFmtId="0" fontId="26" fillId="0" borderId="122" xfId="0" applyFont="1" applyFill="1" applyBorder="1" applyAlignment="1">
      <alignment horizontal="center" vertical="center" shrinkToFit="1"/>
    </xf>
    <xf numFmtId="0" fontId="15" fillId="0" borderId="0" xfId="0" applyFont="1" applyFill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Protection="1">
      <alignment vertical="center"/>
    </xf>
    <xf numFmtId="0" fontId="26" fillId="0" borderId="89" xfId="0" applyFont="1" applyFill="1" applyBorder="1" applyAlignment="1">
      <alignment horizontal="center" vertical="center" shrinkToFit="1"/>
    </xf>
    <xf numFmtId="0" fontId="26" fillId="0" borderId="131" xfId="0" applyFont="1" applyFill="1" applyBorder="1" applyAlignment="1">
      <alignment horizontal="center" vertical="center" shrinkToFit="1"/>
    </xf>
    <xf numFmtId="0" fontId="26" fillId="0" borderId="28" xfId="0" applyFont="1" applyFill="1" applyBorder="1" applyAlignment="1">
      <alignment horizontal="center" vertical="center" shrinkToFit="1"/>
    </xf>
    <xf numFmtId="0" fontId="27" fillId="0" borderId="0" xfId="0" applyFont="1" applyFill="1">
      <alignment vertical="center"/>
    </xf>
    <xf numFmtId="0" fontId="15" fillId="0" borderId="14" xfId="0" applyFont="1" applyFill="1" applyBorder="1" applyProtection="1">
      <alignment vertical="center"/>
    </xf>
    <xf numFmtId="0" fontId="27" fillId="0" borderId="14" xfId="0" applyFont="1" applyFill="1" applyBorder="1" applyProtection="1">
      <alignment vertical="center"/>
    </xf>
    <xf numFmtId="0" fontId="0" fillId="0" borderId="0" xfId="0" applyFill="1">
      <alignment vertical="center"/>
    </xf>
    <xf numFmtId="0" fontId="15" fillId="4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3" fillId="0" borderId="20" xfId="0" applyFont="1" applyBorder="1" applyAlignment="1" applyProtection="1">
      <alignment horizontal="center" vertical="center" wrapText="1"/>
    </xf>
    <xf numFmtId="0" fontId="4" fillId="2" borderId="41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7" fillId="0" borderId="0" xfId="0" quotePrefix="1" applyNumberFormat="1" applyFont="1" applyFill="1" applyBorder="1" applyAlignment="1" applyProtection="1">
      <alignment horizontal="left"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11" fontId="3" fillId="3" borderId="49" xfId="0" applyNumberFormat="1" applyFont="1" applyFill="1" applyBorder="1" applyAlignment="1" applyProtection="1">
      <alignment horizontal="center" vertical="center" wrapText="1"/>
      <protection locked="0"/>
    </xf>
    <xf numFmtId="11" fontId="3" fillId="3" borderId="46" xfId="0" applyNumberFormat="1" applyFont="1" applyFill="1" applyBorder="1" applyAlignment="1" applyProtection="1">
      <alignment horizontal="center" vertical="center" wrapText="1"/>
      <protection locked="0"/>
    </xf>
    <xf numFmtId="11" fontId="3" fillId="3" borderId="40" xfId="0" applyNumberFormat="1" applyFont="1" applyFill="1" applyBorder="1" applyAlignment="1" applyProtection="1">
      <alignment horizontal="center" vertical="center" wrapText="1"/>
      <protection locked="0"/>
    </xf>
    <xf numFmtId="11" fontId="3" fillId="3" borderId="105" xfId="0" applyNumberFormat="1" applyFont="1" applyFill="1" applyBorder="1" applyAlignment="1" applyProtection="1">
      <alignment horizontal="center" vertical="center" wrapText="1"/>
      <protection locked="0"/>
    </xf>
    <xf numFmtId="11" fontId="3" fillId="3" borderId="58" xfId="0" applyNumberFormat="1" applyFont="1" applyFill="1" applyBorder="1" applyAlignment="1" applyProtection="1">
      <alignment horizontal="center" vertical="center" wrapText="1"/>
      <protection locked="0"/>
    </xf>
    <xf numFmtId="11" fontId="3" fillId="3" borderId="107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9" xfId="0" applyFont="1" applyBorder="1" applyAlignment="1" applyProtection="1">
      <alignment horizontal="center" vertical="center"/>
    </xf>
    <xf numFmtId="0" fontId="15" fillId="0" borderId="46" xfId="0" applyFont="1" applyBorder="1" applyAlignment="1" applyProtection="1">
      <alignment horizontal="center" vertical="center"/>
    </xf>
    <xf numFmtId="0" fontId="15" fillId="0" borderId="40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49" xfId="0" applyFont="1" applyBorder="1" applyAlignment="1" applyProtection="1">
      <alignment horizontal="center" vertical="center" wrapText="1"/>
    </xf>
    <xf numFmtId="0" fontId="3" fillId="0" borderId="46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/>
    </xf>
    <xf numFmtId="0" fontId="8" fillId="0" borderId="63" xfId="0" applyFont="1" applyBorder="1" applyAlignment="1" applyProtection="1">
      <alignment horizontal="center" vertical="center" wrapText="1"/>
      <protection locked="0"/>
    </xf>
    <xf numFmtId="0" fontId="3" fillId="0" borderId="66" xfId="0" applyFont="1" applyBorder="1" applyAlignment="1" applyProtection="1">
      <alignment horizontal="center" vertical="center" wrapText="1"/>
      <protection locked="0"/>
    </xf>
    <xf numFmtId="0" fontId="3" fillId="0" borderId="69" xfId="0" applyFont="1" applyBorder="1" applyAlignment="1" applyProtection="1">
      <alignment horizontal="center" vertical="center" wrapText="1"/>
      <protection locked="0"/>
    </xf>
    <xf numFmtId="0" fontId="3" fillId="0" borderId="67" xfId="0" applyFont="1" applyBorder="1" applyAlignment="1" applyProtection="1">
      <alignment horizontal="center" vertical="center" wrapText="1"/>
      <protection locked="0"/>
    </xf>
    <xf numFmtId="0" fontId="8" fillId="0" borderId="72" xfId="0" applyFont="1" applyBorder="1" applyAlignment="1" applyProtection="1">
      <alignment horizontal="center" vertical="center" wrapText="1"/>
      <protection locked="0"/>
    </xf>
    <xf numFmtId="0" fontId="3" fillId="0" borderId="87" xfId="0" applyFont="1" applyBorder="1" applyAlignment="1" applyProtection="1">
      <alignment horizontal="center" vertical="center" wrapText="1"/>
      <protection locked="0"/>
    </xf>
    <xf numFmtId="0" fontId="17" fillId="0" borderId="95" xfId="0" applyFont="1" applyBorder="1" applyAlignment="1" applyProtection="1">
      <alignment horizontal="right" wrapText="1"/>
    </xf>
    <xf numFmtId="0" fontId="17" fillId="0" borderId="75" xfId="0" applyFont="1" applyBorder="1" applyAlignment="1" applyProtection="1">
      <alignment horizontal="right" wrapText="1"/>
    </xf>
    <xf numFmtId="0" fontId="17" fillId="0" borderId="94" xfId="0" applyFont="1" applyBorder="1" applyAlignment="1" applyProtection="1">
      <alignment horizontal="right" wrapText="1"/>
    </xf>
    <xf numFmtId="0" fontId="17" fillId="0" borderId="77" xfId="0" applyFont="1" applyBorder="1" applyAlignment="1" applyProtection="1">
      <alignment horizontal="right" wrapText="1"/>
    </xf>
    <xf numFmtId="0" fontId="3" fillId="0" borderId="30" xfId="0" applyFont="1" applyBorder="1" applyAlignment="1" applyProtection="1">
      <alignment horizontal="center" vertical="center"/>
    </xf>
    <xf numFmtId="0" fontId="4" fillId="2" borderId="62" xfId="0" applyFont="1" applyFill="1" applyBorder="1" applyAlignment="1" applyProtection="1">
      <alignment horizontal="center" vertical="center" wrapText="1"/>
      <protection locked="0"/>
    </xf>
    <xf numFmtId="0" fontId="17" fillId="0" borderId="93" xfId="0" applyFont="1" applyBorder="1" applyAlignment="1" applyProtection="1">
      <alignment horizontal="right" wrapText="1"/>
    </xf>
    <xf numFmtId="0" fontId="17" fillId="0" borderId="64" xfId="0" applyFont="1" applyBorder="1" applyAlignment="1" applyProtection="1">
      <alignment horizontal="right" wrapText="1"/>
    </xf>
    <xf numFmtId="0" fontId="31" fillId="0" borderId="5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66" xfId="0" applyFont="1" applyBorder="1" applyAlignment="1" applyProtection="1">
      <alignment horizontal="left" vertical="center" wrapText="1"/>
    </xf>
    <xf numFmtId="0" fontId="3" fillId="0" borderId="69" xfId="0" applyFont="1" applyBorder="1" applyAlignment="1" applyProtection="1">
      <alignment horizontal="left" vertical="center" wrapText="1"/>
    </xf>
    <xf numFmtId="0" fontId="3" fillId="0" borderId="30" xfId="0" applyFont="1" applyBorder="1" applyAlignment="1" applyProtection="1">
      <alignment horizontal="left" vertical="center" wrapText="1"/>
    </xf>
    <xf numFmtId="0" fontId="3" fillId="0" borderId="67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 wrapText="1"/>
    </xf>
    <xf numFmtId="0" fontId="16" fillId="0" borderId="36" xfId="0" applyFont="1" applyBorder="1" applyAlignment="1" applyProtection="1">
      <alignment horizontal="center" vertical="center" wrapText="1"/>
    </xf>
    <xf numFmtId="0" fontId="16" fillId="0" borderId="37" xfId="0" applyFont="1" applyBorder="1" applyAlignment="1" applyProtection="1">
      <alignment horizontal="center" vertical="center" wrapText="1"/>
    </xf>
    <xf numFmtId="0" fontId="7" fillId="3" borderId="58" xfId="0" applyFont="1" applyFill="1" applyBorder="1" applyAlignment="1" applyProtection="1">
      <alignment horizontal="center" vertical="center"/>
    </xf>
    <xf numFmtId="0" fontId="7" fillId="3" borderId="104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3" borderId="46" xfId="0" applyFont="1" applyFill="1" applyBorder="1" applyAlignment="1" applyProtection="1">
      <alignment horizontal="center" vertical="center" wrapText="1"/>
      <protection locked="0"/>
    </xf>
    <xf numFmtId="0" fontId="3" fillId="3" borderId="40" xfId="0" applyFont="1" applyFill="1" applyBorder="1" applyAlignment="1" applyProtection="1">
      <alignment horizontal="center" vertical="center" wrapText="1"/>
      <protection locked="0"/>
    </xf>
    <xf numFmtId="0" fontId="10" fillId="0" borderId="72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75" xfId="0" applyFont="1" applyBorder="1" applyAlignment="1" applyProtection="1">
      <alignment horizontal="center" vertical="center" wrapText="1"/>
      <protection locked="0"/>
    </xf>
    <xf numFmtId="0" fontId="4" fillId="0" borderId="7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71" xfId="0" applyFont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46" xfId="0" applyFont="1" applyFill="1" applyBorder="1" applyAlignment="1" applyProtection="1">
      <alignment horizontal="center" vertical="center" wrapText="1"/>
      <protection locked="0"/>
    </xf>
    <xf numFmtId="0" fontId="3" fillId="2" borderId="40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0" borderId="53" xfId="0" applyFont="1" applyBorder="1" applyAlignment="1" applyProtection="1">
      <alignment horizontal="center" vertical="center"/>
    </xf>
    <xf numFmtId="0" fontId="3" fillId="0" borderId="86" xfId="0" applyFont="1" applyBorder="1" applyAlignment="1" applyProtection="1">
      <alignment horizontal="center" vertical="center" wrapText="1"/>
    </xf>
    <xf numFmtId="0" fontId="3" fillId="0" borderId="85" xfId="0" applyFont="1" applyBorder="1" applyAlignment="1" applyProtection="1">
      <alignment horizontal="center" vertical="center" wrapText="1"/>
    </xf>
    <xf numFmtId="0" fontId="3" fillId="0" borderId="80" xfId="0" applyFont="1" applyBorder="1" applyAlignment="1" applyProtection="1">
      <alignment horizontal="center" vertical="center" wrapText="1"/>
    </xf>
    <xf numFmtId="0" fontId="3" fillId="0" borderId="81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3" fillId="0" borderId="68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78" xfId="0" applyFont="1" applyBorder="1" applyAlignment="1" applyProtection="1">
      <alignment horizontal="center" vertical="center" wrapText="1"/>
    </xf>
    <xf numFmtId="0" fontId="3" fillId="0" borderId="79" xfId="0" applyFont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76" xfId="0" applyFont="1" applyBorder="1" applyAlignment="1" applyProtection="1">
      <alignment horizontal="center" vertical="center" wrapText="1"/>
      <protection locked="0"/>
    </xf>
    <xf numFmtId="0" fontId="4" fillId="3" borderId="110" xfId="0" applyFont="1" applyFill="1" applyBorder="1" applyAlignment="1" applyProtection="1">
      <alignment horizontal="center" vertical="center" wrapText="1"/>
      <protection locked="0"/>
    </xf>
    <xf numFmtId="0" fontId="4" fillId="3" borderId="33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17" fillId="0" borderId="111" xfId="0" applyFont="1" applyBorder="1" applyAlignment="1" applyProtection="1">
      <alignment horizontal="right" wrapText="1"/>
    </xf>
    <xf numFmtId="0" fontId="17" fillId="0" borderId="112" xfId="0" applyFont="1" applyBorder="1" applyAlignment="1" applyProtection="1">
      <alignment horizontal="right" wrapText="1"/>
    </xf>
    <xf numFmtId="0" fontId="3" fillId="0" borderId="82" xfId="0" applyFont="1" applyBorder="1" applyAlignment="1" applyProtection="1">
      <alignment horizontal="left" vertical="center" wrapText="1"/>
    </xf>
    <xf numFmtId="0" fontId="3" fillId="0" borderId="8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0" borderId="74" xfId="0" applyFont="1" applyBorder="1" applyAlignment="1" applyProtection="1">
      <alignment horizontal="left" vertical="center"/>
    </xf>
    <xf numFmtId="0" fontId="3" fillId="0" borderId="60" xfId="0" applyFont="1" applyBorder="1" applyAlignment="1" applyProtection="1">
      <alignment horizontal="left" vertical="center"/>
    </xf>
    <xf numFmtId="0" fontId="3" fillId="2" borderId="60" xfId="0" applyFont="1" applyFill="1" applyBorder="1" applyAlignment="1" applyProtection="1">
      <alignment horizontal="center" vertical="center"/>
      <protection locked="0"/>
    </xf>
    <xf numFmtId="0" fontId="3" fillId="2" borderId="70" xfId="0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</xf>
    <xf numFmtId="0" fontId="3" fillId="0" borderId="75" xfId="0" applyFont="1" applyBorder="1" applyAlignment="1" applyProtection="1">
      <alignment horizontal="center" vertical="center"/>
    </xf>
    <xf numFmtId="0" fontId="3" fillId="0" borderId="72" xfId="0" applyFont="1" applyBorder="1" applyAlignment="1" applyProtection="1">
      <alignment horizontal="left" vertical="center" wrapText="1"/>
    </xf>
    <xf numFmtId="0" fontId="3" fillId="0" borderId="24" xfId="0" applyFont="1" applyBorder="1" applyAlignment="1" applyProtection="1">
      <alignment horizontal="left" vertical="center" wrapText="1"/>
    </xf>
    <xf numFmtId="0" fontId="3" fillId="2" borderId="106" xfId="0" applyFont="1" applyFill="1" applyBorder="1" applyAlignment="1" applyProtection="1">
      <alignment horizontal="center" vertical="center" wrapText="1"/>
      <protection locked="0"/>
    </xf>
    <xf numFmtId="0" fontId="3" fillId="0" borderId="102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/>
    </xf>
    <xf numFmtId="0" fontId="17" fillId="0" borderId="112" xfId="0" applyFont="1" applyBorder="1" applyAlignment="1" applyProtection="1">
      <alignment horizontal="right"/>
    </xf>
    <xf numFmtId="0" fontId="17" fillId="0" borderId="105" xfId="0" applyFont="1" applyBorder="1" applyAlignment="1" applyProtection="1">
      <alignment horizontal="right" wrapText="1"/>
    </xf>
    <xf numFmtId="0" fontId="17" fillId="0" borderId="58" xfId="0" applyFont="1" applyBorder="1" applyAlignment="1" applyProtection="1">
      <alignment horizontal="right" wrapText="1"/>
    </xf>
    <xf numFmtId="0" fontId="17" fillId="0" borderId="107" xfId="0" applyFont="1" applyBorder="1" applyAlignment="1" applyProtection="1">
      <alignment horizontal="right" wrapText="1"/>
    </xf>
    <xf numFmtId="0" fontId="3" fillId="0" borderId="74" xfId="0" applyFont="1" applyBorder="1" applyAlignment="1" applyProtection="1">
      <alignment vertical="center" wrapText="1"/>
    </xf>
    <xf numFmtId="0" fontId="3" fillId="0" borderId="60" xfId="0" applyFont="1" applyBorder="1" applyAlignment="1" applyProtection="1">
      <alignment vertical="center" wrapText="1"/>
    </xf>
    <xf numFmtId="0" fontId="3" fillId="0" borderId="30" xfId="0" applyFont="1" applyBorder="1" applyAlignment="1" applyProtection="1">
      <alignment vertical="center"/>
    </xf>
    <xf numFmtId="0" fontId="4" fillId="2" borderId="60" xfId="0" applyFont="1" applyFill="1" applyBorder="1" applyAlignment="1" applyProtection="1">
      <alignment horizontal="center" vertical="center" wrapText="1"/>
      <protection locked="0"/>
    </xf>
    <xf numFmtId="0" fontId="4" fillId="2" borderId="70" xfId="0" applyFont="1" applyFill="1" applyBorder="1" applyAlignment="1" applyProtection="1">
      <alignment horizontal="center" vertical="center" wrapText="1"/>
      <protection locked="0"/>
    </xf>
    <xf numFmtId="0" fontId="4" fillId="2" borderId="77" xfId="0" applyFont="1" applyFill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 shrinkToFit="1"/>
    </xf>
    <xf numFmtId="0" fontId="21" fillId="0" borderId="30" xfId="0" applyFont="1" applyBorder="1" applyAlignment="1" applyProtection="1">
      <alignment horizontal="center" vertical="center" shrinkToFit="1"/>
    </xf>
    <xf numFmtId="0" fontId="21" fillId="0" borderId="42" xfId="0" applyFont="1" applyBorder="1" applyAlignment="1" applyProtection="1">
      <alignment horizontal="center" vertical="center" shrinkToFit="1"/>
    </xf>
    <xf numFmtId="0" fontId="31" fillId="0" borderId="53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54" xfId="0" applyFont="1" applyBorder="1" applyAlignment="1" applyProtection="1">
      <alignment horizontal="center" vertical="center" shrinkToFit="1"/>
    </xf>
    <xf numFmtId="0" fontId="3" fillId="0" borderId="83" xfId="0" applyFont="1" applyBorder="1" applyAlignment="1" applyProtection="1">
      <alignment horizontal="center" vertical="center" wrapText="1"/>
    </xf>
    <xf numFmtId="0" fontId="3" fillId="0" borderId="84" xfId="0" applyFont="1" applyBorder="1" applyAlignment="1" applyProtection="1">
      <alignment horizontal="center" vertical="center" wrapText="1"/>
    </xf>
    <xf numFmtId="0" fontId="30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91" xfId="0" applyFont="1" applyFill="1" applyBorder="1" applyAlignment="1" applyProtection="1">
      <alignment horizontal="center" vertical="center" wrapText="1"/>
      <protection locked="0"/>
    </xf>
    <xf numFmtId="0" fontId="4" fillId="0" borderId="55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1" fontId="3" fillId="3" borderId="17" xfId="0" applyNumberFormat="1" applyFont="1" applyFill="1" applyBorder="1" applyAlignment="1" applyProtection="1">
      <alignment horizontal="center" vertical="center" wrapText="1"/>
      <protection locked="0"/>
    </xf>
    <xf numFmtId="11" fontId="3" fillId="3" borderId="24" xfId="0" applyNumberFormat="1" applyFont="1" applyFill="1" applyBorder="1" applyAlignment="1" applyProtection="1">
      <alignment horizontal="center" vertical="center" wrapText="1"/>
      <protection locked="0"/>
    </xf>
    <xf numFmtId="11" fontId="3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30" fillId="3" borderId="9" xfId="0" applyFont="1" applyFill="1" applyBorder="1" applyAlignment="1" applyProtection="1">
      <alignment horizontal="center" vertical="center" wrapText="1"/>
      <protection locked="0"/>
    </xf>
    <xf numFmtId="0" fontId="4" fillId="2" borderId="96" xfId="0" applyFont="1" applyFill="1" applyBorder="1" applyAlignment="1" applyProtection="1">
      <alignment horizontal="center" wrapText="1"/>
      <protection locked="0"/>
    </xf>
    <xf numFmtId="0" fontId="4" fillId="2" borderId="97" xfId="0" applyFont="1" applyFill="1" applyBorder="1" applyAlignment="1" applyProtection="1">
      <alignment horizontal="center" wrapText="1"/>
      <protection locked="0"/>
    </xf>
    <xf numFmtId="0" fontId="4" fillId="0" borderId="19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 wrapText="1"/>
    </xf>
    <xf numFmtId="0" fontId="4" fillId="0" borderId="29" xfId="0" applyFont="1" applyBorder="1" applyAlignment="1" applyProtection="1">
      <alignment horizontal="center" wrapText="1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3" fillId="3" borderId="43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wrapText="1"/>
    </xf>
    <xf numFmtId="0" fontId="4" fillId="0" borderId="29" xfId="0" applyFont="1" applyFill="1" applyBorder="1" applyAlignment="1" applyProtection="1">
      <alignment horizontal="center" wrapText="1"/>
    </xf>
    <xf numFmtId="0" fontId="3" fillId="0" borderId="15" xfId="0" applyFont="1" applyBorder="1" applyAlignment="1" applyProtection="1">
      <alignment horizontal="center" vertical="center"/>
    </xf>
    <xf numFmtId="0" fontId="3" fillId="0" borderId="102" xfId="0" applyFont="1" applyBorder="1" applyAlignment="1" applyProtection="1">
      <alignment horizontal="center" vertical="center"/>
    </xf>
    <xf numFmtId="0" fontId="3" fillId="2" borderId="10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</xf>
    <xf numFmtId="0" fontId="3" fillId="0" borderId="33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vertical="center" wrapText="1"/>
    </xf>
    <xf numFmtId="0" fontId="4" fillId="0" borderId="41" xfId="0" applyFont="1" applyBorder="1" applyAlignment="1" applyProtection="1">
      <alignment vertical="center" wrapText="1"/>
    </xf>
    <xf numFmtId="0" fontId="4" fillId="0" borderId="56" xfId="0" applyFont="1" applyBorder="1" applyAlignment="1" applyProtection="1">
      <alignment horizontal="center" wrapText="1"/>
    </xf>
    <xf numFmtId="0" fontId="4" fillId="0" borderId="57" xfId="0" applyFont="1" applyBorder="1" applyAlignment="1" applyProtection="1">
      <alignment horizontal="center" wrapText="1"/>
    </xf>
    <xf numFmtId="0" fontId="4" fillId="2" borderId="17" xfId="0" applyFont="1" applyFill="1" applyBorder="1" applyAlignment="1" applyProtection="1">
      <alignment horizontal="center" wrapText="1"/>
      <protection locked="0"/>
    </xf>
    <xf numFmtId="0" fontId="4" fillId="2" borderId="41" xfId="0" applyFont="1" applyFill="1" applyBorder="1" applyAlignment="1" applyProtection="1">
      <alignment horizontal="center" wrapText="1"/>
      <protection locked="0"/>
    </xf>
    <xf numFmtId="0" fontId="21" fillId="0" borderId="109" xfId="0" applyFont="1" applyFill="1" applyBorder="1" applyAlignment="1" applyProtection="1">
      <alignment horizontal="center" vertical="center" wrapText="1"/>
    </xf>
    <xf numFmtId="0" fontId="21" fillId="0" borderId="36" xfId="0" applyFont="1" applyFill="1" applyBorder="1" applyAlignment="1" applyProtection="1">
      <alignment horizontal="center" vertical="center" wrapText="1"/>
    </xf>
    <xf numFmtId="0" fontId="3" fillId="2" borderId="47" xfId="0" applyFont="1" applyFill="1" applyBorder="1" applyAlignment="1" applyProtection="1">
      <alignment horizontal="center" vertical="center" wrapText="1"/>
      <protection locked="0"/>
    </xf>
    <xf numFmtId="0" fontId="4" fillId="0" borderId="50" xfId="0" applyFont="1" applyFill="1" applyBorder="1" applyAlignment="1" applyProtection="1">
      <alignment horizontal="center" wrapText="1"/>
    </xf>
    <xf numFmtId="0" fontId="4" fillId="0" borderId="51" xfId="0" applyFont="1" applyFill="1" applyBorder="1" applyAlignment="1" applyProtection="1">
      <alignment horizontal="center" wrapText="1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/>
    </xf>
    <xf numFmtId="0" fontId="4" fillId="0" borderId="51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87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67" xfId="0" applyFont="1" applyBorder="1" applyAlignment="1" applyProtection="1">
      <alignment horizontal="center" vertical="center" wrapText="1"/>
    </xf>
    <xf numFmtId="0" fontId="3" fillId="0" borderId="46" xfId="0" applyFont="1" applyBorder="1" applyAlignment="1" applyProtection="1">
      <alignment horizontal="center" vertical="center"/>
    </xf>
    <xf numFmtId="0" fontId="3" fillId="2" borderId="42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</xf>
    <xf numFmtId="0" fontId="31" fillId="3" borderId="4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3" fillId="3" borderId="3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108" xfId="0" applyFont="1" applyFill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left" vertical="top" wrapText="1"/>
      <protection locked="0"/>
    </xf>
    <xf numFmtId="0" fontId="3" fillId="3" borderId="24" xfId="0" applyFont="1" applyFill="1" applyBorder="1" applyAlignment="1" applyProtection="1">
      <alignment horizontal="left" vertical="top" wrapText="1"/>
      <protection locked="0"/>
    </xf>
    <xf numFmtId="0" fontId="3" fillId="3" borderId="25" xfId="0" applyFont="1" applyFill="1" applyBorder="1" applyAlignment="1" applyProtection="1">
      <alignment horizontal="left" vertical="top" wrapText="1"/>
      <protection locked="0"/>
    </xf>
    <xf numFmtId="0" fontId="3" fillId="3" borderId="28" xfId="0" applyFont="1" applyFill="1" applyBorder="1" applyAlignment="1" applyProtection="1">
      <alignment horizontal="left" vertical="top" wrapText="1"/>
      <protection locked="0"/>
    </xf>
    <xf numFmtId="0" fontId="3" fillId="3" borderId="50" xfId="0" applyFont="1" applyFill="1" applyBorder="1" applyAlignment="1" applyProtection="1">
      <alignment horizontal="left" vertical="top" wrapText="1"/>
      <protection locked="0"/>
    </xf>
    <xf numFmtId="0" fontId="3" fillId="0" borderId="59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/>
    </xf>
    <xf numFmtId="0" fontId="7" fillId="0" borderId="58" xfId="0" applyFont="1" applyBorder="1" applyAlignment="1" applyProtection="1">
      <alignment horizontal="center" vertical="center"/>
      <protection locked="0"/>
    </xf>
    <xf numFmtId="0" fontId="7" fillId="0" borderId="104" xfId="0" applyFont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48" xfId="0" applyFont="1" applyBorder="1" applyAlignment="1" applyProtection="1">
      <alignment horizontal="center" vertical="center" wrapText="1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92" xfId="0" applyFont="1" applyBorder="1" applyAlignment="1" applyProtection="1">
      <alignment horizontal="center" vertical="center" wrapText="1"/>
    </xf>
    <xf numFmtId="0" fontId="3" fillId="0" borderId="64" xfId="0" applyFont="1" applyBorder="1" applyAlignment="1" applyProtection="1">
      <alignment horizontal="center" vertical="center"/>
    </xf>
    <xf numFmtId="0" fontId="3" fillId="0" borderId="77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/>
    </xf>
    <xf numFmtId="0" fontId="4" fillId="0" borderId="45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vertical="center" wrapText="1"/>
    </xf>
    <xf numFmtId="0" fontId="3" fillId="0" borderId="49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3" borderId="47" xfId="0" applyFont="1" applyFill="1" applyBorder="1" applyAlignment="1" applyProtection="1">
      <alignment horizontal="center" vertical="center" wrapText="1"/>
      <protection locked="0"/>
    </xf>
    <xf numFmtId="0" fontId="31" fillId="3" borderId="24" xfId="0" applyFont="1" applyFill="1" applyBorder="1" applyAlignment="1" applyProtection="1">
      <alignment horizontal="center" vertical="center" wrapText="1"/>
      <protection locked="0"/>
    </xf>
    <xf numFmtId="0" fontId="3" fillId="3" borderId="24" xfId="0" applyFont="1" applyFill="1" applyBorder="1" applyAlignment="1" applyProtection="1">
      <alignment horizontal="center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31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 wrapText="1"/>
    </xf>
    <xf numFmtId="0" fontId="3" fillId="0" borderId="29" xfId="0" applyFont="1" applyFill="1" applyBorder="1" applyAlignment="1" applyProtection="1">
      <alignment vertical="center" wrapText="1"/>
    </xf>
    <xf numFmtId="0" fontId="3" fillId="0" borderId="33" xfId="0" applyFont="1" applyFill="1" applyBorder="1" applyAlignment="1" applyProtection="1">
      <alignment vertical="center" wrapText="1"/>
    </xf>
    <xf numFmtId="0" fontId="3" fillId="0" borderId="34" xfId="0" applyFont="1" applyFill="1" applyBorder="1" applyAlignment="1" applyProtection="1">
      <alignment vertical="center" wrapText="1"/>
    </xf>
    <xf numFmtId="0" fontId="4" fillId="0" borderId="49" xfId="0" applyFont="1" applyBorder="1" applyAlignment="1" applyProtection="1">
      <alignment horizontal="center" vertical="center" wrapText="1"/>
    </xf>
    <xf numFmtId="0" fontId="4" fillId="0" borderId="46" xfId="0" applyFont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wrapText="1"/>
    </xf>
    <xf numFmtId="0" fontId="4" fillId="0" borderId="42" xfId="0" applyFont="1" applyFill="1" applyBorder="1" applyAlignment="1" applyProtection="1">
      <alignment horizontal="center" wrapText="1"/>
    </xf>
    <xf numFmtId="0" fontId="4" fillId="0" borderId="55" xfId="0" applyFont="1" applyBorder="1" applyAlignment="1" applyProtection="1">
      <alignment horizontal="center" wrapText="1"/>
    </xf>
    <xf numFmtId="0" fontId="4" fillId="0" borderId="34" xfId="0" applyFont="1" applyBorder="1" applyAlignment="1" applyProtection="1">
      <alignment horizontal="center" wrapText="1"/>
    </xf>
    <xf numFmtId="0" fontId="15" fillId="4" borderId="0" xfId="0" applyFont="1" applyFill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left" vertical="center" wrapText="1"/>
    </xf>
    <xf numFmtId="0" fontId="17" fillId="0" borderId="30" xfId="0" applyFont="1" applyBorder="1" applyAlignment="1" applyProtection="1">
      <alignment horizontal="right" wrapText="1"/>
    </xf>
    <xf numFmtId="0" fontId="17" fillId="0" borderId="31" xfId="0" applyFont="1" applyBorder="1" applyAlignment="1" applyProtection="1">
      <alignment horizontal="right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3" fillId="0" borderId="88" xfId="0" applyFont="1" applyBorder="1" applyAlignment="1" applyProtection="1">
      <alignment horizontal="center" vertical="center" wrapText="1"/>
    </xf>
    <xf numFmtId="0" fontId="3" fillId="0" borderId="89" xfId="0" applyFont="1" applyBorder="1" applyAlignment="1" applyProtection="1">
      <alignment horizontal="center" vertical="center" wrapText="1"/>
    </xf>
    <xf numFmtId="0" fontId="3" fillId="0" borderId="90" xfId="0" applyFont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vertical="center" wrapText="1"/>
    </xf>
    <xf numFmtId="0" fontId="3" fillId="0" borderId="97" xfId="0" applyFont="1" applyFill="1" applyBorder="1" applyAlignment="1" applyProtection="1">
      <alignment vertical="center" wrapText="1"/>
    </xf>
    <xf numFmtId="0" fontId="30" fillId="2" borderId="17" xfId="0" applyFont="1" applyFill="1" applyBorder="1" applyAlignment="1" applyProtection="1">
      <alignment horizontal="center" wrapText="1"/>
      <protection locked="0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3" fillId="3" borderId="95" xfId="0" applyFont="1" applyFill="1" applyBorder="1" applyAlignment="1" applyProtection="1">
      <alignment vertical="center" wrapText="1"/>
      <protection locked="0"/>
    </xf>
    <xf numFmtId="0" fontId="3" fillId="3" borderId="24" xfId="0" applyFont="1" applyFill="1" applyBorder="1" applyAlignment="1" applyProtection="1">
      <alignment vertical="center" wrapText="1"/>
      <protection locked="0"/>
    </xf>
    <xf numFmtId="0" fontId="3" fillId="3" borderId="25" xfId="0" applyFont="1" applyFill="1" applyBorder="1" applyAlignment="1" applyProtection="1">
      <alignment vertical="center" wrapText="1"/>
      <protection locked="0"/>
    </xf>
    <xf numFmtId="0" fontId="3" fillId="3" borderId="94" xfId="0" applyFont="1" applyFill="1" applyBorder="1" applyAlignment="1" applyProtection="1">
      <alignment vertical="center" wrapText="1"/>
      <protection locked="0"/>
    </xf>
    <xf numFmtId="0" fontId="3" fillId="3" borderId="30" xfId="0" applyFont="1" applyFill="1" applyBorder="1" applyAlignment="1" applyProtection="1">
      <alignment vertical="center" wrapText="1"/>
      <protection locked="0"/>
    </xf>
    <xf numFmtId="0" fontId="3" fillId="3" borderId="31" xfId="0" applyFont="1" applyFill="1" applyBorder="1" applyAlignment="1" applyProtection="1">
      <alignment vertical="center" wrapText="1"/>
      <protection locked="0"/>
    </xf>
    <xf numFmtId="0" fontId="4" fillId="0" borderId="121" xfId="0" applyFont="1" applyBorder="1" applyAlignment="1" applyProtection="1">
      <alignment horizontal="center" vertical="center" wrapText="1"/>
    </xf>
    <xf numFmtId="0" fontId="4" fillId="0" borderId="85" xfId="0" applyFont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27" fillId="9" borderId="98" xfId="0" applyFont="1" applyFill="1" applyBorder="1" applyAlignment="1">
      <alignment horizontal="center" vertical="center"/>
    </xf>
    <xf numFmtId="0" fontId="27" fillId="9" borderId="99" xfId="0" applyFont="1" applyFill="1" applyBorder="1" applyAlignment="1">
      <alignment horizontal="center" vertical="center"/>
    </xf>
    <xf numFmtId="0" fontId="27" fillId="9" borderId="100" xfId="0" applyFont="1" applyFill="1" applyBorder="1" applyAlignment="1">
      <alignment horizontal="center" vertical="center"/>
    </xf>
    <xf numFmtId="0" fontId="27" fillId="8" borderId="98" xfId="0" applyFont="1" applyFill="1" applyBorder="1" applyAlignment="1">
      <alignment horizontal="center" vertical="center"/>
    </xf>
    <xf numFmtId="0" fontId="27" fillId="8" borderId="99" xfId="0" applyFont="1" applyFill="1" applyBorder="1" applyAlignment="1">
      <alignment horizontal="center" vertical="center"/>
    </xf>
    <xf numFmtId="0" fontId="27" fillId="8" borderId="100" xfId="0" applyFont="1" applyFill="1" applyBorder="1" applyAlignment="1">
      <alignment horizontal="center" vertical="center"/>
    </xf>
    <xf numFmtId="0" fontId="3" fillId="0" borderId="58" xfId="0" applyFont="1" applyBorder="1" applyAlignment="1" applyProtection="1">
      <alignment horizontal="left" vertical="center"/>
    </xf>
    <xf numFmtId="0" fontId="3" fillId="0" borderId="113" xfId="0" applyFont="1" applyBorder="1" applyAlignment="1" applyProtection="1">
      <alignment horizontal="left" vertical="center"/>
    </xf>
    <xf numFmtId="0" fontId="3" fillId="3" borderId="58" xfId="0" applyFont="1" applyFill="1" applyBorder="1" applyAlignment="1" applyProtection="1">
      <alignment horizontal="center" vertical="center"/>
      <protection locked="0"/>
    </xf>
    <xf numFmtId="0" fontId="3" fillId="5" borderId="58" xfId="0" applyFont="1" applyFill="1" applyBorder="1" applyAlignment="1" applyProtection="1">
      <alignment horizontal="left" vertical="center" wrapText="1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3" borderId="41" xfId="0" applyFont="1" applyFill="1" applyBorder="1" applyAlignment="1" applyProtection="1">
      <alignment horizontal="center" vertical="center" wrapText="1"/>
      <protection locked="0"/>
    </xf>
    <xf numFmtId="0" fontId="3" fillId="3" borderId="46" xfId="0" applyFont="1" applyFill="1" applyBorder="1" applyAlignment="1" applyProtection="1">
      <alignment horizontal="center" vertical="center"/>
      <protection locked="0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5" fillId="0" borderId="31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103" xfId="0" applyFont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 wrapText="1"/>
    </xf>
    <xf numFmtId="0" fontId="18" fillId="0" borderId="49" xfId="0" applyFont="1" applyBorder="1" applyAlignment="1" applyProtection="1">
      <alignment horizontal="center" vertical="center" wrapText="1"/>
    </xf>
    <xf numFmtId="0" fontId="17" fillId="0" borderId="40" xfId="0" applyFont="1" applyBorder="1" applyAlignment="1" applyProtection="1">
      <alignment horizontal="center" vertical="center" wrapText="1"/>
    </xf>
    <xf numFmtId="0" fontId="4" fillId="0" borderId="56" xfId="0" applyFont="1" applyBorder="1" applyAlignment="1" applyProtection="1">
      <alignment horizontal="center" vertical="center" wrapText="1"/>
    </xf>
    <xf numFmtId="0" fontId="4" fillId="0" borderId="57" xfId="0" applyFont="1" applyBorder="1" applyAlignment="1" applyProtection="1">
      <alignment horizontal="center" vertical="center" wrapText="1"/>
    </xf>
    <xf numFmtId="0" fontId="4" fillId="0" borderId="50" xfId="0" applyFont="1" applyFill="1" applyBorder="1" applyAlignment="1" applyProtection="1">
      <alignment horizontal="center" vertical="center" wrapText="1"/>
    </xf>
    <xf numFmtId="0" fontId="4" fillId="0" borderId="51" xfId="0" applyFont="1" applyFill="1" applyBorder="1" applyAlignment="1" applyProtection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41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vertical="center" wrapText="1"/>
    </xf>
    <xf numFmtId="0" fontId="4" fillId="0" borderId="88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  <xf numFmtId="0" fontId="4" fillId="0" borderId="101" xfId="0" applyFont="1" applyBorder="1" applyAlignment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0" fontId="4" fillId="0" borderId="55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42" xfId="0" applyFont="1" applyFill="1" applyBorder="1" applyAlignment="1" applyProtection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wrapText="1"/>
    </xf>
    <xf numFmtId="0" fontId="9" fillId="0" borderId="99" xfId="0" applyFont="1" applyFill="1" applyBorder="1" applyAlignment="1">
      <alignment horizontal="center" vertical="center" wrapText="1"/>
    </xf>
    <xf numFmtId="0" fontId="9" fillId="0" borderId="100" xfId="0" applyFont="1" applyFill="1" applyBorder="1" applyAlignment="1">
      <alignment horizontal="center" vertical="center" wrapText="1"/>
    </xf>
    <xf numFmtId="0" fontId="9" fillId="0" borderId="9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6" fillId="0" borderId="0" xfId="0" applyFont="1" applyAlignment="1" applyProtection="1">
      <alignment horizontal="right" vertical="center"/>
    </xf>
  </cellXfs>
  <cellStyles count="1">
    <cellStyle name="標準" xfId="0" builtinId="0"/>
  </cellStyles>
  <dxfs count="4">
    <dxf>
      <font>
        <color rgb="FF9C0006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228600</xdr:rowOff>
        </xdr:from>
        <xdr:to>
          <xdr:col>4</xdr:col>
          <xdr:colOff>0</xdr:colOff>
          <xdr:row>29</xdr:row>
          <xdr:rowOff>171450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44</xdr:col>
      <xdr:colOff>11424</xdr:colOff>
      <xdr:row>9</xdr:row>
      <xdr:rowOff>59405</xdr:rowOff>
    </xdr:from>
    <xdr:to>
      <xdr:col>48</xdr:col>
      <xdr:colOff>422413</xdr:colOff>
      <xdr:row>15</xdr:row>
      <xdr:rowOff>99391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716446" y="1782188"/>
          <a:ext cx="3160815" cy="1530855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u="sng"/>
            <a:t>水圧輸送輸送管照射（</a:t>
          </a:r>
          <a:r>
            <a:rPr kumimoji="1" lang="en-US" altLang="ja-JP" sz="900" b="1" u="sng"/>
            <a:t>HYD)</a:t>
          </a:r>
          <a:r>
            <a:rPr kumimoji="1" lang="ja-JP" altLang="en-US" sz="900" b="1" u="sng"/>
            <a:t>について</a:t>
          </a:r>
          <a:endParaRPr kumimoji="1" lang="en-US" altLang="ja-JP" sz="900" b="1" u="sng"/>
        </a:p>
        <a:p>
          <a:pPr algn="l"/>
          <a:r>
            <a:rPr kumimoji="1" lang="ja-JP" altLang="en-US" sz="900"/>
            <a:t>一般的な記載例</a:t>
          </a:r>
          <a:endParaRPr kumimoji="1" lang="en-US" altLang="ja-JP" sz="900"/>
        </a:p>
        <a:p>
          <a:pPr algn="l"/>
          <a:r>
            <a:rPr kumimoji="1" lang="ja-JP" altLang="en-US" sz="900"/>
            <a:t>保管届にて照射終了日から開封予定日までを記載する。</a:t>
          </a:r>
          <a:endParaRPr kumimoji="1" lang="en-US" altLang="ja-JP" sz="900"/>
        </a:p>
        <a:p>
          <a:pPr algn="l"/>
          <a:r>
            <a:rPr kumimoji="1" lang="ja-JP" altLang="en-US" sz="900"/>
            <a:t>保管場所：原子炉棟ホットケーブ室</a:t>
          </a:r>
          <a:endParaRPr kumimoji="1" lang="en-US" altLang="ja-JP" sz="900"/>
        </a:p>
        <a:p>
          <a:pPr algn="l"/>
          <a:r>
            <a:rPr kumimoji="1" lang="ja-JP" altLang="en-US" sz="900"/>
            <a:t>目的：保管、方法：水中</a:t>
          </a:r>
          <a:endParaRPr kumimoji="1" lang="en-US" altLang="ja-JP" sz="900"/>
        </a:p>
        <a:p>
          <a:pPr algn="l"/>
          <a:r>
            <a:rPr kumimoji="1" lang="ja-JP" altLang="en-US" sz="900"/>
            <a:t>容器の表面線量率：</a:t>
          </a:r>
          <a:r>
            <a:rPr kumimoji="1" lang="en-US" altLang="ja-JP" sz="900"/>
            <a:t>&lt;0.1</a:t>
          </a: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別途必ず放射性元素取扱届（</a:t>
          </a:r>
          <a:r>
            <a:rPr kumimoji="1" lang="en-US" altLang="ja-JP" sz="900" b="1">
              <a:solidFill>
                <a:srgbClr val="FF0000"/>
              </a:solidFill>
            </a:rPr>
            <a:t>RI</a:t>
          </a:r>
          <a:r>
            <a:rPr kumimoji="1" lang="ja-JP" altLang="en-US" sz="900" b="1">
              <a:solidFill>
                <a:srgbClr val="FF0000"/>
              </a:solidFill>
            </a:rPr>
            <a:t>届）を提出すること</a:t>
          </a:r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11425</xdr:colOff>
      <xdr:row>15</xdr:row>
      <xdr:rowOff>151943</xdr:rowOff>
    </xdr:from>
    <xdr:to>
      <xdr:col>48</xdr:col>
      <xdr:colOff>463828</xdr:colOff>
      <xdr:row>21</xdr:row>
      <xdr:rowOff>143947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716447" y="3365595"/>
          <a:ext cx="3202229" cy="1317222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u="sng"/>
            <a:t>ホットラボでの放射化分析について</a:t>
          </a:r>
          <a:endParaRPr kumimoji="1" lang="en-US" altLang="ja-JP" sz="900" b="1" u="sng"/>
        </a:p>
        <a:p>
          <a:pPr algn="l"/>
          <a:r>
            <a:rPr kumimoji="1" lang="ja-JP" altLang="en-US" sz="900"/>
            <a:t>一般的な記載例</a:t>
          </a:r>
          <a:endParaRPr kumimoji="1" lang="en-US" altLang="ja-JP" sz="900"/>
        </a:p>
        <a:p>
          <a:pPr algn="l"/>
          <a:r>
            <a:rPr kumimoji="1" lang="ja-JP" altLang="en-US" sz="900"/>
            <a:t>使用場所：原子炉棟第</a:t>
          </a:r>
          <a:r>
            <a:rPr kumimoji="1" lang="en-US" altLang="ja-JP" sz="900"/>
            <a:t>1~2</a:t>
          </a:r>
          <a:r>
            <a:rPr kumimoji="1" lang="ja-JP" altLang="en-US" sz="900"/>
            <a:t>測定室</a:t>
          </a:r>
          <a:endParaRPr kumimoji="1" lang="en-US" altLang="ja-JP" sz="900"/>
        </a:p>
        <a:p>
          <a:pPr algn="l"/>
          <a:r>
            <a:rPr kumimoji="1" lang="ja-JP" altLang="en-US" sz="900"/>
            <a:t>目的：使用、方法：測定</a:t>
          </a:r>
          <a:endParaRPr kumimoji="1" lang="en-US" altLang="ja-JP" sz="900"/>
        </a:p>
        <a:p>
          <a:pPr algn="l"/>
          <a:r>
            <a:rPr kumimoji="1" lang="ja-JP" altLang="en-US" sz="900"/>
            <a:t>廃棄場所：原子炉棟第</a:t>
          </a:r>
          <a:r>
            <a:rPr kumimoji="1" lang="en-US" altLang="ja-JP" sz="900"/>
            <a:t>1</a:t>
          </a:r>
          <a:r>
            <a:rPr kumimoji="1" lang="ja-JP" altLang="en-US" sz="900"/>
            <a:t>実験室</a:t>
          </a:r>
          <a:endParaRPr kumimoji="1" lang="en-US" altLang="ja-JP" sz="900"/>
        </a:p>
        <a:p>
          <a:pPr algn="l"/>
          <a:r>
            <a:rPr kumimoji="1" lang="ja-JP" altLang="en-US" sz="900"/>
            <a:t>廃棄方法：</a:t>
          </a:r>
          <a:r>
            <a:rPr kumimoji="1" lang="en-US" altLang="ja-JP" sz="900"/>
            <a:t>RI</a:t>
          </a:r>
          <a:r>
            <a:rPr kumimoji="1" lang="ja-JP" altLang="en-US" sz="900"/>
            <a:t>通常廃棄</a:t>
          </a:r>
          <a:endParaRPr kumimoji="1" lang="en-US" altLang="ja-JP" sz="900"/>
        </a:p>
        <a:p>
          <a:pPr algn="l"/>
          <a:r>
            <a:rPr kumimoji="1" lang="ja-JP" altLang="en-US" sz="900"/>
            <a:t>廃棄容器：カートンボックス</a:t>
          </a:r>
          <a:endParaRPr kumimoji="1" lang="en-US" altLang="ja-JP" sz="900"/>
        </a:p>
        <a:p>
          <a:pPr algn="l"/>
          <a:endParaRPr kumimoji="1" lang="en-US" altLang="ja-JP" sz="900"/>
        </a:p>
      </xdr:txBody>
    </xdr:sp>
    <xdr:clientData/>
  </xdr:twoCellAnchor>
  <xdr:twoCellAnchor>
    <xdr:from>
      <xdr:col>43</xdr:col>
      <xdr:colOff>52837</xdr:colOff>
      <xdr:row>2</xdr:row>
      <xdr:rowOff>182216</xdr:rowOff>
    </xdr:from>
    <xdr:to>
      <xdr:col>45</xdr:col>
      <xdr:colOff>679174</xdr:colOff>
      <xdr:row>8</xdr:row>
      <xdr:rowOff>240194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683315" y="438977"/>
          <a:ext cx="1371772" cy="1292087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u="sng"/>
            <a:t>設備略称</a:t>
          </a:r>
          <a:endParaRPr kumimoji="1" lang="en-US" altLang="ja-JP" sz="900" b="1" u="sng"/>
        </a:p>
        <a:p>
          <a:pPr algn="l"/>
          <a:r>
            <a:rPr kumimoji="1" lang="en-US" altLang="ja-JP" sz="900"/>
            <a:t>Pn</a:t>
          </a:r>
          <a:r>
            <a:rPr kumimoji="1" lang="ja-JP" altLang="en-US" sz="900"/>
            <a:t>：圧気輸送管</a:t>
          </a:r>
          <a:endParaRPr kumimoji="1" lang="en-US" altLang="ja-JP" sz="900"/>
        </a:p>
        <a:p>
          <a:pPr algn="l"/>
          <a:r>
            <a:rPr kumimoji="1" lang="en-US" altLang="ja-JP" sz="900"/>
            <a:t>HYD</a:t>
          </a:r>
          <a:r>
            <a:rPr kumimoji="1" lang="ja-JP" altLang="en-US" sz="900"/>
            <a:t>：水圧輸送管</a:t>
          </a:r>
          <a:endParaRPr kumimoji="1" lang="en-US" altLang="ja-JP" sz="900"/>
        </a:p>
        <a:p>
          <a:pPr algn="l"/>
          <a:r>
            <a:rPr kumimoji="1" lang="en-US" altLang="ja-JP" sz="900"/>
            <a:t>Slant</a:t>
          </a:r>
          <a:r>
            <a:rPr kumimoji="1" lang="ja-JP" altLang="en-US" sz="900"/>
            <a:t>：傾斜照射孔</a:t>
          </a:r>
          <a:endParaRPr kumimoji="1" lang="en-US" altLang="ja-JP" sz="900"/>
        </a:p>
        <a:p>
          <a:pPr algn="l"/>
          <a:r>
            <a:rPr kumimoji="1" lang="en-US" altLang="ja-JP" sz="900"/>
            <a:t>D2O</a:t>
          </a:r>
          <a:r>
            <a:rPr kumimoji="1" lang="ja-JP" altLang="en-US" sz="900"/>
            <a:t>：重水設備</a:t>
          </a:r>
          <a:endParaRPr kumimoji="1" lang="en-US" altLang="ja-JP" sz="900"/>
        </a:p>
        <a:p>
          <a:pPr algn="l"/>
          <a:r>
            <a:rPr kumimoji="1" lang="en-US" altLang="ja-JP" sz="900"/>
            <a:t>SSS:</a:t>
          </a:r>
          <a:r>
            <a:rPr kumimoji="1" lang="ja-JP" altLang="en-US" sz="900"/>
            <a:t>精密制御照射</a:t>
          </a:r>
          <a:endParaRPr kumimoji="1" lang="en-US" altLang="ja-JP" sz="900"/>
        </a:p>
        <a:p>
          <a:pPr algn="l"/>
          <a:r>
            <a:rPr kumimoji="1" lang="en-US" altLang="ja-JP" sz="900"/>
            <a:t>T-1</a:t>
          </a:r>
          <a:r>
            <a:rPr kumimoji="1" lang="ja-JP" altLang="en-US" sz="900"/>
            <a:t>：</a:t>
          </a:r>
          <a:r>
            <a:rPr kumimoji="1" lang="en-US" altLang="ja-JP" sz="900"/>
            <a:t>ISOL</a:t>
          </a:r>
        </a:p>
      </xdr:txBody>
    </xdr:sp>
    <xdr:clientData/>
  </xdr:twoCellAnchor>
  <xdr:twoCellAnchor>
    <xdr:from>
      <xdr:col>0</xdr:col>
      <xdr:colOff>140804</xdr:colOff>
      <xdr:row>36</xdr:row>
      <xdr:rowOff>24849</xdr:rowOff>
    </xdr:from>
    <xdr:to>
      <xdr:col>2</xdr:col>
      <xdr:colOff>112815</xdr:colOff>
      <xdr:row>39</xdr:row>
      <xdr:rowOff>24847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0804" y="7868479"/>
          <a:ext cx="1230968" cy="695738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0" u="none"/>
            <a:t>目的が</a:t>
          </a:r>
          <a:r>
            <a:rPr kumimoji="1" lang="ja-JP" altLang="en-US" sz="900" b="1" u="none"/>
            <a:t>移動</a:t>
          </a:r>
          <a:r>
            <a:rPr kumimoji="1" lang="ja-JP" altLang="en-US" sz="900" b="0" u="none"/>
            <a:t>の場合は移動先の場所を記載する。</a:t>
          </a:r>
          <a:endParaRPr kumimoji="1" lang="en-US" altLang="ja-JP" sz="900" b="0" u="none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N602"/>
  <sheetViews>
    <sheetView tabSelected="1" view="pageLayout" topLeftCell="N44" zoomScale="115" zoomScaleNormal="115" zoomScalePageLayoutView="115" workbookViewId="0">
      <selection activeCell="AQ51" sqref="D4:AQ51"/>
    </sheetView>
  </sheetViews>
  <sheetFormatPr defaultRowHeight="13.5" x14ac:dyDescent="0.15"/>
  <cols>
    <col min="1" max="1" width="7.5" style="53" customWidth="1"/>
    <col min="2" max="2" width="9" style="53"/>
    <col min="3" max="3" width="2.75" style="53" customWidth="1"/>
    <col min="4" max="4" width="2.625" style="53" customWidth="1"/>
    <col min="5" max="5" width="2.5" style="53" customWidth="1"/>
    <col min="6" max="6" width="3.75" style="53" customWidth="1"/>
    <col min="7" max="7" width="2" style="53" customWidth="1"/>
    <col min="8" max="8" width="2.25" style="53" customWidth="1"/>
    <col min="9" max="9" width="2" style="53" customWidth="1"/>
    <col min="10" max="10" width="2.25" style="53" customWidth="1"/>
    <col min="11" max="12" width="2" style="53" customWidth="1"/>
    <col min="13" max="13" width="3.75" style="53" customWidth="1"/>
    <col min="14" max="14" width="2" style="53" customWidth="1"/>
    <col min="15" max="15" width="2.25" style="53" customWidth="1"/>
    <col min="16" max="16" width="2" style="53" customWidth="1"/>
    <col min="17" max="17" width="2.25" style="53" customWidth="1"/>
    <col min="18" max="18" width="2" style="53" customWidth="1"/>
    <col min="19" max="19" width="3.625" style="53" customWidth="1"/>
    <col min="20" max="20" width="2.5" style="53" customWidth="1"/>
    <col min="21" max="21" width="4.125" style="53" customWidth="1"/>
    <col min="22" max="22" width="3.75" style="53" customWidth="1"/>
    <col min="23" max="23" width="0.75" style="53" customWidth="1"/>
    <col min="24" max="24" width="2.625" style="53" customWidth="1"/>
    <col min="25" max="25" width="0.75" style="53" customWidth="1"/>
    <col min="26" max="27" width="2.625" style="53" customWidth="1"/>
    <col min="28" max="28" width="0.75" style="53" customWidth="1"/>
    <col min="29" max="29" width="2.625" style="53" customWidth="1"/>
    <col min="30" max="30" width="3.75" style="53" customWidth="1"/>
    <col min="31" max="31" width="2" style="53" customWidth="1"/>
    <col min="32" max="35" width="2.125" style="53" customWidth="1"/>
    <col min="36" max="36" width="2" style="53" customWidth="1"/>
    <col min="37" max="37" width="3.75" style="53" customWidth="1"/>
    <col min="38" max="38" width="2" style="53" customWidth="1"/>
    <col min="39" max="39" width="2.25" style="53" customWidth="1"/>
    <col min="40" max="40" width="2" style="53" customWidth="1"/>
    <col min="41" max="42" width="2.25" style="53" customWidth="1"/>
    <col min="43" max="43" width="1" style="53" customWidth="1"/>
    <col min="44" max="44" width="0.75" style="53" customWidth="1"/>
    <col min="45" max="48" width="9" style="53"/>
    <col min="49" max="52" width="9.375" style="53" customWidth="1"/>
    <col min="53" max="77" width="9" style="53"/>
    <col min="78" max="78" width="10.375" style="53" customWidth="1"/>
    <col min="79" max="83" width="9" style="53"/>
    <col min="84" max="84" width="4.25" style="53" bestFit="1" customWidth="1"/>
    <col min="85" max="85" width="13" bestFit="1" customWidth="1"/>
    <col min="86" max="87" width="11.625" bestFit="1" customWidth="1"/>
    <col min="88" max="90" width="8.5" bestFit="1" customWidth="1"/>
    <col min="93" max="16384" width="9" style="53"/>
  </cols>
  <sheetData>
    <row r="1" spans="4:92" x14ac:dyDescent="0.15">
      <c r="D1" s="491" t="s">
        <v>334</v>
      </c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  <c r="AB1" s="491"/>
      <c r="AC1" s="491"/>
      <c r="AD1" s="491"/>
      <c r="AE1" s="491"/>
      <c r="AF1" s="491"/>
      <c r="AG1" s="491"/>
      <c r="AH1" s="491"/>
      <c r="AI1" s="491"/>
      <c r="AJ1" s="491"/>
      <c r="AK1" s="491"/>
      <c r="AL1" s="491"/>
      <c r="AM1" s="491"/>
      <c r="AN1" s="491"/>
      <c r="AO1" s="491"/>
      <c r="AP1" s="491"/>
      <c r="AQ1" s="491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</row>
    <row r="2" spans="4:92" ht="15" customHeight="1" thickBot="1" x14ac:dyDescent="0.2"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</row>
    <row r="3" spans="4:92" ht="15.75" thickBot="1" x14ac:dyDescent="0.2">
      <c r="D3" s="493" t="s">
        <v>376</v>
      </c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2" t="s">
        <v>377</v>
      </c>
      <c r="W3" s="492"/>
      <c r="X3" s="492"/>
      <c r="Y3" s="492"/>
      <c r="Z3" s="492"/>
      <c r="AA3" s="492"/>
      <c r="AB3" s="492"/>
      <c r="AC3" s="492"/>
      <c r="AD3" s="492"/>
      <c r="AE3" s="492"/>
      <c r="AF3" s="492"/>
      <c r="AG3" s="492"/>
      <c r="AH3" s="492"/>
      <c r="AI3" s="492"/>
      <c r="AJ3" s="492"/>
      <c r="AK3" s="492"/>
      <c r="AL3" s="492"/>
      <c r="AM3" s="492"/>
      <c r="AN3" s="492"/>
      <c r="AO3" s="492"/>
      <c r="AP3" s="492"/>
      <c r="AQ3" s="492"/>
      <c r="BL3" s="74"/>
      <c r="BM3" s="74"/>
      <c r="BN3" s="74"/>
      <c r="BO3" s="74"/>
      <c r="BP3" s="197" t="s">
        <v>46</v>
      </c>
      <c r="BQ3" s="198" t="s">
        <v>47</v>
      </c>
      <c r="BR3" s="198" t="s">
        <v>49</v>
      </c>
      <c r="BS3" s="198" t="s">
        <v>54</v>
      </c>
      <c r="BT3" s="198" t="s">
        <v>61</v>
      </c>
      <c r="BU3" s="198"/>
      <c r="BV3" s="198" t="s">
        <v>61</v>
      </c>
      <c r="BW3" s="198" t="s">
        <v>275</v>
      </c>
      <c r="BX3" s="199"/>
      <c r="BY3" s="199" t="s">
        <v>278</v>
      </c>
      <c r="BZ3" s="200" t="s">
        <v>282</v>
      </c>
      <c r="CA3" s="75"/>
      <c r="CB3" s="75"/>
      <c r="CC3" s="74"/>
      <c r="CD3" s="119"/>
      <c r="CE3" s="119" t="s">
        <v>850</v>
      </c>
      <c r="CF3" s="119"/>
      <c r="CG3" s="87" t="s">
        <v>845</v>
      </c>
      <c r="CH3" s="120" t="s">
        <v>846</v>
      </c>
      <c r="CI3" s="120" t="s">
        <v>849</v>
      </c>
      <c r="CJ3" s="121" t="s">
        <v>853</v>
      </c>
      <c r="CK3" s="121" t="s">
        <v>852</v>
      </c>
      <c r="CL3" s="121" t="s">
        <v>854</v>
      </c>
    </row>
    <row r="4" spans="4:92" s="231" customFormat="1" ht="16.5" thickTop="1" thickBot="1" x14ac:dyDescent="0.2">
      <c r="D4" s="231" t="s">
        <v>875</v>
      </c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47"/>
      <c r="AI4" s="232"/>
      <c r="AJ4" s="232"/>
      <c r="AK4" s="232"/>
      <c r="AL4" s="232"/>
      <c r="AM4" s="232"/>
      <c r="AN4" s="232"/>
      <c r="AO4" s="232"/>
      <c r="AP4" s="242" t="s">
        <v>876</v>
      </c>
      <c r="AQ4" s="232"/>
      <c r="BL4" s="233"/>
      <c r="BM4" s="233"/>
      <c r="BN4" s="233"/>
      <c r="BO4" s="233"/>
      <c r="BP4" s="234"/>
      <c r="BQ4" s="235"/>
      <c r="BR4" s="235"/>
      <c r="BS4" s="235"/>
      <c r="BT4" s="235"/>
      <c r="BU4" s="235"/>
      <c r="BV4" s="235"/>
      <c r="BW4" s="235"/>
      <c r="BX4" s="236"/>
      <c r="BY4" s="236"/>
      <c r="BZ4" s="230"/>
      <c r="CA4" s="237"/>
      <c r="CB4" s="237"/>
      <c r="CC4" s="233"/>
      <c r="CD4" s="238"/>
      <c r="CE4" s="238"/>
      <c r="CF4" s="238"/>
      <c r="CG4" s="239"/>
      <c r="CH4" s="121"/>
      <c r="CI4" s="121"/>
      <c r="CJ4" s="121"/>
      <c r="CK4" s="121"/>
      <c r="CL4" s="121"/>
      <c r="CM4" s="240"/>
      <c r="CN4" s="240"/>
    </row>
    <row r="5" spans="4:92" ht="22.5" customHeight="1" x14ac:dyDescent="0.15">
      <c r="D5" s="502" t="s">
        <v>880</v>
      </c>
      <c r="E5" s="503"/>
      <c r="F5" s="503"/>
      <c r="G5" s="503"/>
      <c r="H5" s="503"/>
      <c r="I5" s="503"/>
      <c r="J5" s="503"/>
      <c r="K5" s="503"/>
      <c r="L5" s="503"/>
      <c r="M5" s="503"/>
      <c r="N5" s="503"/>
      <c r="O5" s="503"/>
      <c r="P5" s="503"/>
      <c r="Q5" s="503"/>
      <c r="R5" s="503"/>
      <c r="S5" s="504"/>
      <c r="T5" s="499" t="s">
        <v>3</v>
      </c>
      <c r="U5" s="500"/>
      <c r="V5" s="501" t="s">
        <v>4</v>
      </c>
      <c r="W5" s="494"/>
      <c r="X5" s="494"/>
      <c r="Y5" s="494"/>
      <c r="Z5" s="495"/>
      <c r="AA5" s="501" t="s">
        <v>416</v>
      </c>
      <c r="AB5" s="494"/>
      <c r="AC5" s="495"/>
      <c r="AD5" s="494" t="s">
        <v>5</v>
      </c>
      <c r="AE5" s="495"/>
      <c r="AF5" s="501" t="s">
        <v>6</v>
      </c>
      <c r="AG5" s="495"/>
      <c r="AH5" s="501" t="s">
        <v>860</v>
      </c>
      <c r="AI5" s="495"/>
      <c r="AJ5" s="511" t="s">
        <v>439</v>
      </c>
      <c r="AK5" s="511"/>
      <c r="AL5" s="511"/>
      <c r="AM5" s="511"/>
      <c r="AN5" s="511"/>
      <c r="AO5" s="511"/>
      <c r="AP5" s="511"/>
      <c r="AQ5" s="512"/>
      <c r="BL5" s="74"/>
      <c r="BM5" s="74"/>
      <c r="BN5" s="74"/>
      <c r="BO5" s="74"/>
      <c r="BP5" s="201" t="s">
        <v>42</v>
      </c>
      <c r="BQ5" s="202" t="s">
        <v>345</v>
      </c>
      <c r="BR5" s="202" t="s">
        <v>50</v>
      </c>
      <c r="BS5" s="202" t="s">
        <v>55</v>
      </c>
      <c r="BT5" s="202" t="s">
        <v>62</v>
      </c>
      <c r="BU5" s="202"/>
      <c r="BV5" s="202" t="s">
        <v>273</v>
      </c>
      <c r="BW5" s="202" t="s">
        <v>276</v>
      </c>
      <c r="BX5" s="203"/>
      <c r="BY5" s="203" t="s">
        <v>279</v>
      </c>
      <c r="BZ5" s="204" t="s">
        <v>362</v>
      </c>
      <c r="CA5" s="75"/>
      <c r="CB5" s="75"/>
      <c r="CC5" s="74"/>
      <c r="CD5" s="117" t="s">
        <v>832</v>
      </c>
      <c r="CE5" s="119">
        <v>12.323</v>
      </c>
      <c r="CF5" s="119" t="s">
        <v>65</v>
      </c>
      <c r="CG5" s="120">
        <v>118720000</v>
      </c>
      <c r="CH5" s="120">
        <v>54880000</v>
      </c>
      <c r="CI5" s="120">
        <v>1768000000</v>
      </c>
      <c r="CJ5" s="120">
        <v>3200000</v>
      </c>
      <c r="CK5" s="120">
        <v>5500000000000</v>
      </c>
      <c r="CL5" s="120">
        <v>0</v>
      </c>
    </row>
    <row r="6" spans="4:92" ht="20.100000000000001" customHeight="1" x14ac:dyDescent="0.2">
      <c r="D6" s="496" t="s">
        <v>417</v>
      </c>
      <c r="E6" s="288"/>
      <c r="F6" s="288"/>
      <c r="G6" s="288"/>
      <c r="H6" s="288"/>
      <c r="I6" s="288"/>
      <c r="J6" s="288"/>
      <c r="K6" s="497"/>
      <c r="L6" s="497"/>
      <c r="M6" s="497"/>
      <c r="N6" s="497"/>
      <c r="O6" s="497"/>
      <c r="P6" s="497"/>
      <c r="Q6" s="497"/>
      <c r="R6" s="497"/>
      <c r="S6" s="498"/>
      <c r="T6" s="343">
        <v>1</v>
      </c>
      <c r="U6" s="13" t="s">
        <v>57</v>
      </c>
      <c r="V6" s="91"/>
      <c r="W6" s="92" t="s">
        <v>1</v>
      </c>
      <c r="X6" s="91"/>
      <c r="Y6" s="92" t="s">
        <v>0</v>
      </c>
      <c r="Z6" s="93"/>
      <c r="AA6" s="91"/>
      <c r="AB6" s="92" t="s">
        <v>2</v>
      </c>
      <c r="AC6" s="94"/>
      <c r="AD6" s="91"/>
      <c r="AE6" s="90"/>
      <c r="AF6" s="510"/>
      <c r="AG6" s="413"/>
      <c r="AH6" s="393"/>
      <c r="AI6" s="394"/>
      <c r="AJ6" s="408" t="s">
        <v>7</v>
      </c>
      <c r="AK6" s="409"/>
      <c r="AL6" s="356" t="s">
        <v>379</v>
      </c>
      <c r="AM6" s="356"/>
      <c r="AN6" s="356"/>
      <c r="AO6" s="399"/>
      <c r="AP6" s="399"/>
      <c r="AQ6" s="400"/>
      <c r="BL6" s="74"/>
      <c r="BM6" s="74"/>
      <c r="BN6" s="74"/>
      <c r="BO6" s="74"/>
      <c r="BP6" s="205" t="s">
        <v>43</v>
      </c>
      <c r="BQ6" s="206" t="s">
        <v>346</v>
      </c>
      <c r="BR6" s="206" t="s">
        <v>51</v>
      </c>
      <c r="BS6" s="206" t="s">
        <v>56</v>
      </c>
      <c r="BT6" s="206" t="s">
        <v>63</v>
      </c>
      <c r="BU6" s="206"/>
      <c r="BV6" s="206" t="s">
        <v>64</v>
      </c>
      <c r="BW6" s="206" t="s">
        <v>277</v>
      </c>
      <c r="BX6" s="207"/>
      <c r="BY6" s="207" t="s">
        <v>280</v>
      </c>
      <c r="BZ6" s="208" t="s">
        <v>363</v>
      </c>
      <c r="CA6" s="75"/>
      <c r="CB6" s="75"/>
      <c r="CC6" s="74"/>
      <c r="CD6" s="118" t="s">
        <v>441</v>
      </c>
      <c r="CE6" s="119">
        <v>0.84399999999999997</v>
      </c>
      <c r="CF6" s="119" t="s">
        <v>833</v>
      </c>
      <c r="CG6" s="120">
        <v>68.263999999999996</v>
      </c>
      <c r="CH6" s="120">
        <v>31.556000000000001</v>
      </c>
      <c r="CI6" s="120">
        <v>917.15</v>
      </c>
      <c r="CJ6" s="120">
        <v>1.6</v>
      </c>
      <c r="CK6" s="120">
        <v>0</v>
      </c>
      <c r="CL6" s="120">
        <v>0</v>
      </c>
    </row>
    <row r="7" spans="4:92" ht="20.100000000000001" customHeight="1" thickBot="1" x14ac:dyDescent="0.25">
      <c r="D7" s="479" t="s">
        <v>418</v>
      </c>
      <c r="E7" s="480"/>
      <c r="F7" s="68"/>
      <c r="G7" s="429" t="s">
        <v>873</v>
      </c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14"/>
      <c r="T7" s="340"/>
      <c r="U7" s="15" t="s">
        <v>58</v>
      </c>
      <c r="V7" s="95" t="str">
        <f>IF(V6="","",V6)</f>
        <v/>
      </c>
      <c r="W7" s="96" t="s">
        <v>1</v>
      </c>
      <c r="X7" s="95"/>
      <c r="Y7" s="96" t="s">
        <v>0</v>
      </c>
      <c r="Z7" s="97"/>
      <c r="AA7" s="95"/>
      <c r="AB7" s="96" t="s">
        <v>2</v>
      </c>
      <c r="AC7" s="97"/>
      <c r="AD7" s="397"/>
      <c r="AE7" s="398"/>
      <c r="AF7" s="401"/>
      <c r="AG7" s="402"/>
      <c r="AH7" s="395"/>
      <c r="AI7" s="396"/>
      <c r="AJ7" s="381" t="s">
        <v>9</v>
      </c>
      <c r="AK7" s="382"/>
      <c r="AL7" s="407" t="s">
        <v>379</v>
      </c>
      <c r="AM7" s="407"/>
      <c r="AN7" s="407"/>
      <c r="AO7" s="421"/>
      <c r="AP7" s="421"/>
      <c r="AQ7" s="422"/>
      <c r="BL7" s="74"/>
      <c r="BM7" s="74"/>
      <c r="BN7" s="74"/>
      <c r="BO7" s="74"/>
      <c r="BP7" s="205" t="s">
        <v>45</v>
      </c>
      <c r="BQ7" s="206" t="s">
        <v>347</v>
      </c>
      <c r="BR7" s="206" t="s">
        <v>52</v>
      </c>
      <c r="BS7" s="206"/>
      <c r="BT7" s="206" t="s">
        <v>64</v>
      </c>
      <c r="BU7" s="206"/>
      <c r="BV7" s="206" t="s">
        <v>274</v>
      </c>
      <c r="BW7" s="209"/>
      <c r="BX7" s="210"/>
      <c r="BY7" s="207" t="s">
        <v>281</v>
      </c>
      <c r="BZ7" s="211"/>
      <c r="CA7" s="75"/>
      <c r="CB7" s="75"/>
      <c r="CC7" s="74"/>
      <c r="CD7" s="117" t="s">
        <v>68</v>
      </c>
      <c r="CE7" s="119">
        <v>0.84</v>
      </c>
      <c r="CF7" s="119" t="s">
        <v>41</v>
      </c>
      <c r="CG7" s="120">
        <v>2745.4</v>
      </c>
      <c r="CH7" s="120">
        <v>1269.0999999999999</v>
      </c>
      <c r="CI7" s="120">
        <v>408.85</v>
      </c>
      <c r="CJ7" s="120">
        <v>0.74</v>
      </c>
      <c r="CK7" s="120">
        <v>0</v>
      </c>
      <c r="CL7" s="120">
        <v>0</v>
      </c>
    </row>
    <row r="8" spans="4:92" ht="20.100000000000001" customHeight="1" thickBot="1" x14ac:dyDescent="0.25">
      <c r="D8" s="505" t="s">
        <v>8</v>
      </c>
      <c r="E8" s="16">
        <v>1</v>
      </c>
      <c r="F8" s="508"/>
      <c r="G8" s="508"/>
      <c r="H8" s="508"/>
      <c r="I8" s="508"/>
      <c r="J8" s="508"/>
      <c r="K8" s="509"/>
      <c r="L8" s="471" t="s">
        <v>10</v>
      </c>
      <c r="M8" s="429"/>
      <c r="N8" s="429"/>
      <c r="O8" s="302"/>
      <c r="P8" s="302"/>
      <c r="Q8" s="302"/>
      <c r="R8" s="302"/>
      <c r="S8" s="473"/>
      <c r="T8" s="345"/>
      <c r="U8" s="243" t="s">
        <v>59</v>
      </c>
      <c r="V8" s="98" t="str">
        <f>IF(V6="","",V6)</f>
        <v/>
      </c>
      <c r="W8" s="99" t="s">
        <v>1</v>
      </c>
      <c r="X8" s="98"/>
      <c r="Y8" s="99" t="s">
        <v>0</v>
      </c>
      <c r="Z8" s="100"/>
      <c r="AA8" s="98"/>
      <c r="AB8" s="99" t="s">
        <v>2</v>
      </c>
      <c r="AC8" s="100"/>
      <c r="AD8" s="489"/>
      <c r="AE8" s="490"/>
      <c r="AF8" s="487"/>
      <c r="AG8" s="488"/>
      <c r="AH8" s="467"/>
      <c r="AI8" s="468"/>
      <c r="AJ8" s="470" t="s">
        <v>419</v>
      </c>
      <c r="AK8" s="470"/>
      <c r="AL8" s="470"/>
      <c r="AM8" s="17" t="s">
        <v>332</v>
      </c>
      <c r="AN8" s="18"/>
      <c r="AO8" s="274"/>
      <c r="AP8" s="274"/>
      <c r="AQ8" s="469"/>
      <c r="BL8" s="74"/>
      <c r="BM8" s="74"/>
      <c r="BN8" s="74"/>
      <c r="BO8" s="74"/>
      <c r="BP8" s="205" t="s">
        <v>329</v>
      </c>
      <c r="BQ8" s="206" t="s">
        <v>348</v>
      </c>
      <c r="BR8" s="212" t="s">
        <v>366</v>
      </c>
      <c r="BS8" s="206"/>
      <c r="BT8" s="206" t="s">
        <v>53</v>
      </c>
      <c r="BU8" s="206"/>
      <c r="BV8" s="209"/>
      <c r="BW8" s="209"/>
      <c r="BX8" s="210"/>
      <c r="BY8" s="210"/>
      <c r="BZ8" s="200" t="s">
        <v>364</v>
      </c>
      <c r="CA8" s="75"/>
      <c r="CB8" s="75"/>
      <c r="CC8" s="74"/>
      <c r="CD8" s="118" t="s">
        <v>442</v>
      </c>
      <c r="CE8" s="119">
        <v>53.28</v>
      </c>
      <c r="CF8" s="119" t="s">
        <v>834</v>
      </c>
      <c r="CG8" s="120">
        <v>2745400000</v>
      </c>
      <c r="CH8" s="120">
        <v>1269100000</v>
      </c>
      <c r="CI8" s="120">
        <v>408850000</v>
      </c>
      <c r="CJ8" s="120">
        <v>740000</v>
      </c>
      <c r="CK8" s="120">
        <v>0</v>
      </c>
      <c r="CL8" s="120">
        <v>0</v>
      </c>
    </row>
    <row r="9" spans="4:92" ht="20.100000000000001" customHeight="1" thickTop="1" x14ac:dyDescent="0.2">
      <c r="D9" s="506"/>
      <c r="E9" s="67">
        <v>2</v>
      </c>
      <c r="F9" s="481"/>
      <c r="G9" s="481"/>
      <c r="H9" s="481"/>
      <c r="I9" s="481"/>
      <c r="J9" s="481"/>
      <c r="K9" s="482"/>
      <c r="L9" s="472" t="s">
        <v>11</v>
      </c>
      <c r="M9" s="353"/>
      <c r="N9" s="353"/>
      <c r="O9" s="474"/>
      <c r="P9" s="475"/>
      <c r="Q9" s="475"/>
      <c r="R9" s="475"/>
      <c r="S9" s="476"/>
      <c r="T9" s="343">
        <v>2</v>
      </c>
      <c r="U9" s="13" t="s">
        <v>57</v>
      </c>
      <c r="V9" s="91"/>
      <c r="W9" s="92" t="s">
        <v>0</v>
      </c>
      <c r="X9" s="91"/>
      <c r="Y9" s="92" t="s">
        <v>0</v>
      </c>
      <c r="Z9" s="93"/>
      <c r="AA9" s="91"/>
      <c r="AB9" s="92" t="s">
        <v>2</v>
      </c>
      <c r="AC9" s="94"/>
      <c r="AD9" s="91"/>
      <c r="AE9" s="90"/>
      <c r="AF9" s="412"/>
      <c r="AG9" s="413"/>
      <c r="AH9" s="393"/>
      <c r="AI9" s="394"/>
      <c r="AJ9" s="408" t="s">
        <v>7</v>
      </c>
      <c r="AK9" s="409"/>
      <c r="AL9" s="356" t="s">
        <v>60</v>
      </c>
      <c r="AM9" s="356"/>
      <c r="AN9" s="356"/>
      <c r="AO9" s="399"/>
      <c r="AP9" s="399"/>
      <c r="AQ9" s="400"/>
      <c r="BL9" s="74"/>
      <c r="BM9" s="74"/>
      <c r="BN9" s="74"/>
      <c r="BO9" s="74"/>
      <c r="BP9" s="205"/>
      <c r="BQ9" s="206" t="s">
        <v>353</v>
      </c>
      <c r="BR9" s="206" t="s">
        <v>374</v>
      </c>
      <c r="BS9" s="206"/>
      <c r="BT9" s="206"/>
      <c r="BU9" s="206"/>
      <c r="BV9" s="209"/>
      <c r="BW9" s="209"/>
      <c r="BX9" s="210"/>
      <c r="BY9" s="210"/>
      <c r="BZ9" s="204" t="s">
        <v>365</v>
      </c>
      <c r="CA9" s="75"/>
      <c r="CB9" s="75"/>
      <c r="CC9" s="74"/>
      <c r="CD9" s="117" t="s">
        <v>69</v>
      </c>
      <c r="CE9" s="119">
        <v>1600000</v>
      </c>
      <c r="CF9" s="119" t="s">
        <v>65</v>
      </c>
      <c r="CG9" s="120">
        <v>54908000</v>
      </c>
      <c r="CH9" s="120">
        <v>25382000</v>
      </c>
      <c r="CI9" s="120">
        <v>8177000</v>
      </c>
      <c r="CJ9" s="120">
        <v>14000</v>
      </c>
      <c r="CK9" s="120">
        <v>0</v>
      </c>
      <c r="CL9" s="120">
        <v>0</v>
      </c>
    </row>
    <row r="10" spans="4:92" ht="20.100000000000001" customHeight="1" thickBot="1" x14ac:dyDescent="0.25">
      <c r="D10" s="506"/>
      <c r="E10" s="67">
        <v>3</v>
      </c>
      <c r="F10" s="481"/>
      <c r="G10" s="481"/>
      <c r="H10" s="481"/>
      <c r="I10" s="481"/>
      <c r="J10" s="481"/>
      <c r="K10" s="482"/>
      <c r="L10" s="293" t="s">
        <v>378</v>
      </c>
      <c r="M10" s="274"/>
      <c r="N10" s="274"/>
      <c r="O10" s="477"/>
      <c r="P10" s="314"/>
      <c r="Q10" s="314"/>
      <c r="R10" s="314"/>
      <c r="S10" s="478"/>
      <c r="T10" s="340"/>
      <c r="U10" s="15" t="s">
        <v>58</v>
      </c>
      <c r="V10" s="95" t="str">
        <f>IF(V9="","",V9)</f>
        <v/>
      </c>
      <c r="W10" s="96" t="s">
        <v>0</v>
      </c>
      <c r="X10" s="95"/>
      <c r="Y10" s="96" t="s">
        <v>0</v>
      </c>
      <c r="Z10" s="97"/>
      <c r="AA10" s="95"/>
      <c r="AB10" s="96" t="s">
        <v>2</v>
      </c>
      <c r="AC10" s="97"/>
      <c r="AD10" s="397"/>
      <c r="AE10" s="398"/>
      <c r="AF10" s="401"/>
      <c r="AG10" s="402"/>
      <c r="AH10" s="395"/>
      <c r="AI10" s="396"/>
      <c r="AJ10" s="381" t="s">
        <v>9</v>
      </c>
      <c r="AK10" s="382"/>
      <c r="AL10" s="407" t="s">
        <v>379</v>
      </c>
      <c r="AM10" s="407"/>
      <c r="AN10" s="407"/>
      <c r="AO10" s="421"/>
      <c r="AP10" s="421"/>
      <c r="AQ10" s="422"/>
      <c r="BL10" s="74"/>
      <c r="BM10" s="74"/>
      <c r="BN10" s="74"/>
      <c r="BO10" s="74"/>
      <c r="BP10" s="205"/>
      <c r="BQ10" s="206" t="s">
        <v>367</v>
      </c>
      <c r="BR10" s="206" t="s">
        <v>375</v>
      </c>
      <c r="BS10" s="206"/>
      <c r="BT10" s="206"/>
      <c r="BU10" s="206"/>
      <c r="BV10" s="209"/>
      <c r="BW10" s="209"/>
      <c r="BX10" s="210"/>
      <c r="BY10" s="210"/>
      <c r="BZ10" s="211" t="s">
        <v>370</v>
      </c>
      <c r="CA10" s="75"/>
      <c r="CB10" s="75"/>
      <c r="CC10" s="74"/>
      <c r="CD10" s="118" t="s">
        <v>443</v>
      </c>
      <c r="CE10" s="119">
        <v>13.8</v>
      </c>
      <c r="CF10" s="119" t="s">
        <v>833</v>
      </c>
      <c r="CG10" s="120">
        <v>1335.6</v>
      </c>
      <c r="CH10" s="120">
        <v>617.4</v>
      </c>
      <c r="CI10" s="120">
        <v>198.9</v>
      </c>
      <c r="CJ10" s="120">
        <v>0.36</v>
      </c>
      <c r="CK10" s="120">
        <v>0</v>
      </c>
      <c r="CL10" s="120">
        <v>0</v>
      </c>
    </row>
    <row r="11" spans="4:92" ht="20.100000000000001" customHeight="1" thickBot="1" x14ac:dyDescent="0.25">
      <c r="D11" s="507"/>
      <c r="E11" s="66">
        <v>4</v>
      </c>
      <c r="F11" s="483"/>
      <c r="G11" s="483"/>
      <c r="H11" s="483"/>
      <c r="I11" s="483"/>
      <c r="J11" s="483"/>
      <c r="K11" s="484"/>
      <c r="L11" s="485" t="s">
        <v>380</v>
      </c>
      <c r="M11" s="486"/>
      <c r="N11" s="486"/>
      <c r="O11" s="477"/>
      <c r="P11" s="314"/>
      <c r="Q11" s="314"/>
      <c r="R11" s="314"/>
      <c r="S11" s="478"/>
      <c r="T11" s="345"/>
      <c r="U11" s="243" t="s">
        <v>59</v>
      </c>
      <c r="V11" s="98" t="str">
        <f>IF(V9="","",V9)</f>
        <v/>
      </c>
      <c r="W11" s="99" t="s">
        <v>0</v>
      </c>
      <c r="X11" s="98"/>
      <c r="Y11" s="99" t="s">
        <v>0</v>
      </c>
      <c r="Z11" s="100"/>
      <c r="AA11" s="98"/>
      <c r="AB11" s="99" t="s">
        <v>2</v>
      </c>
      <c r="AC11" s="100"/>
      <c r="AD11" s="489"/>
      <c r="AE11" s="490"/>
      <c r="AF11" s="487"/>
      <c r="AG11" s="488"/>
      <c r="AH11" s="467"/>
      <c r="AI11" s="468"/>
      <c r="AJ11" s="470" t="s">
        <v>419</v>
      </c>
      <c r="AK11" s="470"/>
      <c r="AL11" s="470"/>
      <c r="AM11" s="17" t="s">
        <v>332</v>
      </c>
      <c r="AN11" s="18"/>
      <c r="AO11" s="274"/>
      <c r="AP11" s="274"/>
      <c r="AQ11" s="469"/>
      <c r="BL11" s="74"/>
      <c r="BM11" s="74"/>
      <c r="BN11" s="74"/>
      <c r="BO11" s="74"/>
      <c r="BP11" s="205"/>
      <c r="BQ11" s="206" t="s">
        <v>431</v>
      </c>
      <c r="BR11" s="206"/>
      <c r="BS11" s="206"/>
      <c r="BT11" s="206"/>
      <c r="BU11" s="206"/>
      <c r="BV11" s="209"/>
      <c r="BW11" s="209"/>
      <c r="BX11" s="209"/>
      <c r="BY11" s="209"/>
      <c r="BZ11" s="213" t="s">
        <v>369</v>
      </c>
      <c r="CA11" s="75"/>
      <c r="CB11" s="75"/>
      <c r="CC11" s="74"/>
      <c r="CD11" s="117" t="s">
        <v>444</v>
      </c>
      <c r="CE11" s="119">
        <v>0.77</v>
      </c>
      <c r="CF11" s="119" t="s">
        <v>833</v>
      </c>
      <c r="CG11" s="120">
        <v>2745.4</v>
      </c>
      <c r="CH11" s="120">
        <v>1269.0999999999999</v>
      </c>
      <c r="CI11" s="120">
        <v>408.85</v>
      </c>
      <c r="CJ11" s="120">
        <v>0.74</v>
      </c>
      <c r="CK11" s="120">
        <v>0</v>
      </c>
      <c r="CL11" s="120">
        <v>0</v>
      </c>
    </row>
    <row r="12" spans="4:92" ht="20.100000000000001" customHeight="1" thickTop="1" x14ac:dyDescent="0.2">
      <c r="D12" s="464" t="s">
        <v>420</v>
      </c>
      <c r="E12" s="462"/>
      <c r="F12" s="462"/>
      <c r="G12" s="462"/>
      <c r="H12" s="462" t="s">
        <v>12</v>
      </c>
      <c r="I12" s="462"/>
      <c r="J12" s="462"/>
      <c r="K12" s="462"/>
      <c r="L12" s="462"/>
      <c r="M12" s="462"/>
      <c r="N12" s="462"/>
      <c r="O12" s="462" t="s">
        <v>13</v>
      </c>
      <c r="P12" s="462"/>
      <c r="Q12" s="462"/>
      <c r="R12" s="462"/>
      <c r="S12" s="463"/>
      <c r="T12" s="343">
        <v>3</v>
      </c>
      <c r="U12" s="13" t="s">
        <v>57</v>
      </c>
      <c r="V12" s="91"/>
      <c r="W12" s="92" t="s">
        <v>1</v>
      </c>
      <c r="X12" s="91"/>
      <c r="Y12" s="92" t="s">
        <v>0</v>
      </c>
      <c r="Z12" s="93"/>
      <c r="AA12" s="91"/>
      <c r="AB12" s="92" t="s">
        <v>2</v>
      </c>
      <c r="AC12" s="94"/>
      <c r="AD12" s="91"/>
      <c r="AE12" s="90"/>
      <c r="AF12" s="412"/>
      <c r="AG12" s="413"/>
      <c r="AH12" s="393"/>
      <c r="AI12" s="394"/>
      <c r="AJ12" s="408" t="s">
        <v>7</v>
      </c>
      <c r="AK12" s="409"/>
      <c r="AL12" s="356" t="s">
        <v>60</v>
      </c>
      <c r="AM12" s="356"/>
      <c r="AN12" s="356"/>
      <c r="AO12" s="399"/>
      <c r="AP12" s="399"/>
      <c r="AQ12" s="400"/>
      <c r="BL12" s="74"/>
      <c r="BM12" s="74"/>
      <c r="BN12" s="74"/>
      <c r="BO12" s="74"/>
      <c r="BP12" s="205"/>
      <c r="BQ12" s="206" t="s">
        <v>430</v>
      </c>
      <c r="BR12" s="206"/>
      <c r="BS12" s="206"/>
      <c r="BT12" s="206"/>
      <c r="BU12" s="206"/>
      <c r="BV12" s="209"/>
      <c r="BW12" s="209"/>
      <c r="BX12" s="210"/>
      <c r="BY12" s="210"/>
      <c r="BZ12" s="214">
        <v>1</v>
      </c>
      <c r="CA12" s="75"/>
      <c r="CB12" s="75"/>
      <c r="CC12" s="74"/>
      <c r="CD12" s="118" t="s">
        <v>445</v>
      </c>
      <c r="CE12" s="119">
        <v>19.399999999999999</v>
      </c>
      <c r="CF12" s="119" t="s">
        <v>833</v>
      </c>
      <c r="CG12" s="120">
        <v>615860</v>
      </c>
      <c r="CH12" s="120">
        <v>284690</v>
      </c>
      <c r="CI12" s="120">
        <v>91715000</v>
      </c>
      <c r="CJ12" s="120">
        <v>160000</v>
      </c>
      <c r="CK12" s="120">
        <v>0</v>
      </c>
      <c r="CL12" s="120">
        <v>0</v>
      </c>
    </row>
    <row r="13" spans="4:92" ht="20.100000000000001" customHeight="1" thickBot="1" x14ac:dyDescent="0.25">
      <c r="D13" s="392"/>
      <c r="E13" s="379"/>
      <c r="F13" s="379"/>
      <c r="G13" s="379"/>
      <c r="H13" s="378"/>
      <c r="I13" s="379"/>
      <c r="J13" s="379"/>
      <c r="K13" s="379"/>
      <c r="L13" s="379"/>
      <c r="M13" s="379"/>
      <c r="N13" s="379"/>
      <c r="O13" s="378"/>
      <c r="P13" s="379"/>
      <c r="Q13" s="379"/>
      <c r="R13" s="379"/>
      <c r="S13" s="380"/>
      <c r="T13" s="340"/>
      <c r="U13" s="15" t="s">
        <v>58</v>
      </c>
      <c r="V13" s="95" t="str">
        <f>IF(V12="","",V12)</f>
        <v/>
      </c>
      <c r="W13" s="96" t="s">
        <v>1</v>
      </c>
      <c r="X13" s="95"/>
      <c r="Y13" s="96" t="s">
        <v>0</v>
      </c>
      <c r="Z13" s="97"/>
      <c r="AA13" s="95"/>
      <c r="AB13" s="96" t="s">
        <v>2</v>
      </c>
      <c r="AC13" s="97"/>
      <c r="AD13" s="397"/>
      <c r="AE13" s="398"/>
      <c r="AF13" s="401"/>
      <c r="AG13" s="402"/>
      <c r="AH13" s="395"/>
      <c r="AI13" s="396"/>
      <c r="AJ13" s="381" t="s">
        <v>9</v>
      </c>
      <c r="AK13" s="382"/>
      <c r="AL13" s="407" t="s">
        <v>60</v>
      </c>
      <c r="AM13" s="407"/>
      <c r="AN13" s="407"/>
      <c r="AO13" s="421"/>
      <c r="AP13" s="421"/>
      <c r="AQ13" s="422"/>
      <c r="BL13" s="74"/>
      <c r="BM13" s="74"/>
      <c r="BN13" s="74"/>
      <c r="BO13" s="74"/>
      <c r="BP13" s="205"/>
      <c r="BQ13" s="206" t="s">
        <v>48</v>
      </c>
      <c r="BR13" s="206"/>
      <c r="BS13" s="206"/>
      <c r="BT13" s="206"/>
      <c r="BU13" s="206"/>
      <c r="BV13" s="209"/>
      <c r="BW13" s="209"/>
      <c r="BX13" s="210"/>
      <c r="BY13" s="210"/>
      <c r="BZ13" s="215">
        <v>5</v>
      </c>
      <c r="CA13" s="75"/>
      <c r="CB13" s="75"/>
      <c r="CC13" s="74"/>
      <c r="CD13" s="117" t="s">
        <v>446</v>
      </c>
      <c r="CE13" s="119">
        <v>20.399999999999999</v>
      </c>
      <c r="CF13" s="119" t="s">
        <v>833</v>
      </c>
      <c r="CG13" s="120">
        <v>296800</v>
      </c>
      <c r="CH13" s="120">
        <v>137200</v>
      </c>
      <c r="CI13" s="120">
        <v>44200000</v>
      </c>
      <c r="CJ13" s="120">
        <v>80000</v>
      </c>
      <c r="CK13" s="120">
        <v>0</v>
      </c>
      <c r="CL13" s="120">
        <v>0</v>
      </c>
    </row>
    <row r="14" spans="4:92" ht="20.100000000000001" customHeight="1" thickBot="1" x14ac:dyDescent="0.25">
      <c r="D14" s="392"/>
      <c r="E14" s="379"/>
      <c r="F14" s="379"/>
      <c r="G14" s="379"/>
      <c r="H14" s="378"/>
      <c r="I14" s="379"/>
      <c r="J14" s="379"/>
      <c r="K14" s="379"/>
      <c r="L14" s="379"/>
      <c r="M14" s="379"/>
      <c r="N14" s="379"/>
      <c r="O14" s="378"/>
      <c r="P14" s="379"/>
      <c r="Q14" s="379"/>
      <c r="R14" s="379"/>
      <c r="S14" s="380"/>
      <c r="T14" s="345"/>
      <c r="U14" s="243" t="s">
        <v>59</v>
      </c>
      <c r="V14" s="98" t="str">
        <f>IF(V12="","",V12)</f>
        <v/>
      </c>
      <c r="W14" s="99" t="s">
        <v>1</v>
      </c>
      <c r="X14" s="98"/>
      <c r="Y14" s="99" t="s">
        <v>0</v>
      </c>
      <c r="Z14" s="100"/>
      <c r="AA14" s="98"/>
      <c r="AB14" s="99" t="s">
        <v>2</v>
      </c>
      <c r="AC14" s="100"/>
      <c r="AD14" s="489"/>
      <c r="AE14" s="490"/>
      <c r="AF14" s="487"/>
      <c r="AG14" s="488"/>
      <c r="AH14" s="467"/>
      <c r="AI14" s="468"/>
      <c r="AJ14" s="470" t="s">
        <v>419</v>
      </c>
      <c r="AK14" s="470"/>
      <c r="AL14" s="470"/>
      <c r="AM14" s="17" t="s">
        <v>332</v>
      </c>
      <c r="AN14" s="18"/>
      <c r="AO14" s="274"/>
      <c r="AP14" s="274"/>
      <c r="AQ14" s="469"/>
      <c r="BL14" s="74"/>
      <c r="BM14" s="74"/>
      <c r="BN14" s="74"/>
      <c r="BO14" s="74"/>
      <c r="BP14" s="216"/>
      <c r="BQ14" s="217" t="s">
        <v>371</v>
      </c>
      <c r="BR14" s="218"/>
      <c r="BS14" s="218"/>
      <c r="BT14" s="218"/>
      <c r="BU14" s="218"/>
      <c r="BV14" s="219"/>
      <c r="BW14" s="219"/>
      <c r="BX14" s="220"/>
      <c r="BY14" s="220"/>
      <c r="BZ14" s="221" t="s">
        <v>859</v>
      </c>
      <c r="CA14" s="75"/>
      <c r="CB14" s="75"/>
      <c r="CC14" s="74"/>
      <c r="CD14" s="118" t="s">
        <v>70</v>
      </c>
      <c r="CE14" s="119">
        <v>5730</v>
      </c>
      <c r="CF14" s="119" t="s">
        <v>65</v>
      </c>
      <c r="CG14" s="120">
        <v>24486000</v>
      </c>
      <c r="CH14" s="120">
        <v>11319000</v>
      </c>
      <c r="CI14" s="120">
        <v>72930000</v>
      </c>
      <c r="CJ14" s="120">
        <v>130000</v>
      </c>
      <c r="CK14" s="120">
        <v>0</v>
      </c>
      <c r="CL14" s="120">
        <v>180000</v>
      </c>
    </row>
    <row r="15" spans="4:92" ht="20.100000000000001" customHeight="1" thickBot="1" x14ac:dyDescent="0.25">
      <c r="D15" s="392"/>
      <c r="E15" s="379"/>
      <c r="F15" s="379"/>
      <c r="G15" s="379"/>
      <c r="H15" s="378"/>
      <c r="I15" s="379"/>
      <c r="J15" s="379"/>
      <c r="K15" s="379"/>
      <c r="L15" s="379"/>
      <c r="M15" s="379"/>
      <c r="N15" s="379"/>
      <c r="O15" s="378"/>
      <c r="P15" s="379"/>
      <c r="Q15" s="379"/>
      <c r="R15" s="379"/>
      <c r="S15" s="380"/>
      <c r="T15" s="343">
        <v>4</v>
      </c>
      <c r="U15" s="13" t="s">
        <v>57</v>
      </c>
      <c r="V15" s="91"/>
      <c r="W15" s="92" t="s">
        <v>1</v>
      </c>
      <c r="X15" s="91"/>
      <c r="Y15" s="92" t="s">
        <v>0</v>
      </c>
      <c r="Z15" s="93"/>
      <c r="AA15" s="91"/>
      <c r="AB15" s="92" t="s">
        <v>2</v>
      </c>
      <c r="AC15" s="94"/>
      <c r="AD15" s="91"/>
      <c r="AE15" s="90"/>
      <c r="AF15" s="412"/>
      <c r="AG15" s="413"/>
      <c r="AH15" s="393"/>
      <c r="AI15" s="394"/>
      <c r="AJ15" s="408" t="s">
        <v>7</v>
      </c>
      <c r="AK15" s="409"/>
      <c r="AL15" s="356" t="s">
        <v>60</v>
      </c>
      <c r="AM15" s="356"/>
      <c r="AN15" s="356"/>
      <c r="AO15" s="399"/>
      <c r="AP15" s="399"/>
      <c r="AQ15" s="400"/>
      <c r="BL15" s="74"/>
      <c r="BM15" s="74"/>
      <c r="BN15" s="74"/>
      <c r="BO15" s="74"/>
      <c r="BP15" s="71"/>
      <c r="BQ15" s="71"/>
      <c r="BR15" s="71"/>
      <c r="BS15" s="71"/>
      <c r="BT15" s="71"/>
      <c r="BU15" s="71"/>
      <c r="BV15" s="70"/>
      <c r="BW15" s="70"/>
      <c r="BX15" s="70"/>
      <c r="BY15" s="70"/>
      <c r="BZ15" s="70"/>
      <c r="CA15" s="75"/>
      <c r="CB15" s="75"/>
      <c r="CC15" s="74"/>
      <c r="CD15" s="117" t="s">
        <v>447</v>
      </c>
      <c r="CE15" s="119">
        <v>9.9600000000000009</v>
      </c>
      <c r="CF15" s="119" t="s">
        <v>835</v>
      </c>
      <c r="CG15" s="120">
        <v>452620</v>
      </c>
      <c r="CH15" s="120">
        <v>209230</v>
      </c>
      <c r="CI15" s="120">
        <v>6740500</v>
      </c>
      <c r="CJ15" s="120">
        <v>12000</v>
      </c>
      <c r="CK15" s="120">
        <v>0</v>
      </c>
      <c r="CL15" s="120">
        <v>0</v>
      </c>
    </row>
    <row r="16" spans="4:92" ht="20.100000000000001" customHeight="1" thickBot="1" x14ac:dyDescent="0.25">
      <c r="D16" s="330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79"/>
      <c r="P16" s="379"/>
      <c r="Q16" s="379"/>
      <c r="R16" s="379"/>
      <c r="S16" s="380"/>
      <c r="T16" s="340"/>
      <c r="U16" s="15" t="s">
        <v>58</v>
      </c>
      <c r="V16" s="95" t="str">
        <f>IF(V15="","",V15)</f>
        <v/>
      </c>
      <c r="W16" s="96" t="s">
        <v>1</v>
      </c>
      <c r="X16" s="95"/>
      <c r="Y16" s="96" t="s">
        <v>0</v>
      </c>
      <c r="Z16" s="97"/>
      <c r="AA16" s="95"/>
      <c r="AB16" s="96" t="s">
        <v>2</v>
      </c>
      <c r="AC16" s="97"/>
      <c r="AD16" s="397"/>
      <c r="AE16" s="398"/>
      <c r="AF16" s="401"/>
      <c r="AG16" s="402"/>
      <c r="AH16" s="395"/>
      <c r="AI16" s="396"/>
      <c r="AJ16" s="381" t="s">
        <v>9</v>
      </c>
      <c r="AK16" s="382"/>
      <c r="AL16" s="407" t="s">
        <v>60</v>
      </c>
      <c r="AM16" s="407"/>
      <c r="AN16" s="407"/>
      <c r="AO16" s="421"/>
      <c r="AP16" s="421"/>
      <c r="AQ16" s="422"/>
      <c r="BL16" s="74"/>
      <c r="BM16" s="74"/>
      <c r="BN16" s="74"/>
      <c r="BO16" s="74"/>
      <c r="BP16" s="178" t="s">
        <v>282</v>
      </c>
      <c r="BQ16" s="179" t="s">
        <v>283</v>
      </c>
      <c r="BR16" s="179" t="s">
        <v>284</v>
      </c>
      <c r="BS16" s="180" t="s">
        <v>285</v>
      </c>
      <c r="BT16" s="138" t="s">
        <v>360</v>
      </c>
      <c r="BU16" s="139" t="s">
        <v>319</v>
      </c>
      <c r="BV16" s="139" t="s">
        <v>297</v>
      </c>
      <c r="BW16" s="140" t="s">
        <v>317</v>
      </c>
      <c r="BX16" s="156" t="s">
        <v>360</v>
      </c>
      <c r="BY16" s="157" t="s">
        <v>319</v>
      </c>
      <c r="BZ16" s="157" t="s">
        <v>297</v>
      </c>
      <c r="CA16" s="158" t="s">
        <v>317</v>
      </c>
      <c r="CB16" s="75"/>
      <c r="CC16" s="74"/>
      <c r="CD16" s="118" t="s">
        <v>71</v>
      </c>
      <c r="CE16" s="119">
        <v>7.13</v>
      </c>
      <c r="CF16" s="119" t="s">
        <v>41</v>
      </c>
      <c r="CG16" s="120">
        <v>0.89</v>
      </c>
      <c r="CH16" s="120">
        <v>0.41199999999999998</v>
      </c>
      <c r="CI16" s="120">
        <v>13.26</v>
      </c>
      <c r="CJ16" s="120">
        <v>2.4E-2</v>
      </c>
      <c r="CK16" s="120">
        <v>0</v>
      </c>
      <c r="CL16" s="120">
        <v>180000</v>
      </c>
    </row>
    <row r="17" spans="2:90" ht="20.100000000000001" customHeight="1" thickTop="1" thickBot="1" x14ac:dyDescent="0.25">
      <c r="D17" s="403" t="s">
        <v>421</v>
      </c>
      <c r="E17" s="404"/>
      <c r="F17" s="357"/>
      <c r="G17" s="311"/>
      <c r="H17" s="311"/>
      <c r="I17" s="311"/>
      <c r="J17" s="311"/>
      <c r="K17" s="312"/>
      <c r="L17" s="459" t="s">
        <v>422</v>
      </c>
      <c r="M17" s="460"/>
      <c r="N17" s="460"/>
      <c r="O17" s="460"/>
      <c r="P17" s="460"/>
      <c r="Q17" s="460"/>
      <c r="R17" s="460"/>
      <c r="S17" s="461"/>
      <c r="T17" s="342"/>
      <c r="U17" s="19" t="s">
        <v>59</v>
      </c>
      <c r="V17" s="98" t="str">
        <f>IF(V15="","",V15)</f>
        <v/>
      </c>
      <c r="W17" s="101" t="s">
        <v>1</v>
      </c>
      <c r="X17" s="102"/>
      <c r="Y17" s="101" t="s">
        <v>0</v>
      </c>
      <c r="Z17" s="103"/>
      <c r="AA17" s="102"/>
      <c r="AB17" s="101" t="s">
        <v>2</v>
      </c>
      <c r="AC17" s="103"/>
      <c r="AD17" s="410"/>
      <c r="AE17" s="411"/>
      <c r="AF17" s="417"/>
      <c r="AG17" s="418"/>
      <c r="AH17" s="423"/>
      <c r="AI17" s="424"/>
      <c r="AJ17" s="406" t="s">
        <v>419</v>
      </c>
      <c r="AK17" s="406"/>
      <c r="AL17" s="406"/>
      <c r="AM17" s="21" t="s">
        <v>332</v>
      </c>
      <c r="AN17" s="22"/>
      <c r="AO17" s="534"/>
      <c r="AP17" s="534"/>
      <c r="AQ17" s="535"/>
      <c r="AS17" s="53" t="s">
        <v>344</v>
      </c>
      <c r="BL17" s="74"/>
      <c r="BM17" s="74"/>
      <c r="BN17" s="74"/>
      <c r="BO17" s="74"/>
      <c r="BP17" s="181" t="s">
        <v>283</v>
      </c>
      <c r="BQ17" s="182" t="s">
        <v>286</v>
      </c>
      <c r="BR17" s="182" t="s">
        <v>290</v>
      </c>
      <c r="BS17" s="183" t="s">
        <v>290</v>
      </c>
      <c r="BT17" s="141" t="s">
        <v>301</v>
      </c>
      <c r="BU17" s="142" t="s">
        <v>851</v>
      </c>
      <c r="BV17" s="142" t="s">
        <v>307</v>
      </c>
      <c r="BW17" s="143" t="s">
        <v>318</v>
      </c>
      <c r="BX17" s="159">
        <v>9.3999999999999997E-4</v>
      </c>
      <c r="BY17" s="160">
        <v>1</v>
      </c>
      <c r="BZ17" s="161">
        <v>9.0500000000000008E-3</v>
      </c>
      <c r="CA17" s="162">
        <v>1</v>
      </c>
      <c r="CB17" s="75"/>
      <c r="CC17" s="74"/>
      <c r="CD17" s="117" t="s">
        <v>448</v>
      </c>
      <c r="CE17" s="119">
        <v>4.6100000000000003</v>
      </c>
      <c r="CF17" s="119" t="s">
        <v>833</v>
      </c>
      <c r="CG17" s="120">
        <v>6.1589999999999998</v>
      </c>
      <c r="CH17" s="120">
        <v>2.847</v>
      </c>
      <c r="CI17" s="120">
        <v>917.15</v>
      </c>
      <c r="CJ17" s="120">
        <v>1.6</v>
      </c>
      <c r="CK17" s="120">
        <v>0</v>
      </c>
      <c r="CL17" s="120">
        <v>0</v>
      </c>
    </row>
    <row r="18" spans="2:90" ht="17.100000000000001" customHeight="1" x14ac:dyDescent="0.15">
      <c r="D18" s="434"/>
      <c r="E18" s="435"/>
      <c r="F18" s="435"/>
      <c r="G18" s="435"/>
      <c r="H18" s="435"/>
      <c r="I18" s="435"/>
      <c r="J18" s="435"/>
      <c r="K18" s="435"/>
      <c r="L18" s="435"/>
      <c r="M18" s="435"/>
      <c r="N18" s="435"/>
      <c r="O18" s="435"/>
      <c r="P18" s="435"/>
      <c r="Q18" s="435"/>
      <c r="R18" s="435"/>
      <c r="S18" s="436"/>
      <c r="T18" s="441" t="s">
        <v>381</v>
      </c>
      <c r="U18" s="442"/>
      <c r="V18" s="414" t="s">
        <v>440</v>
      </c>
      <c r="W18" s="415"/>
      <c r="X18" s="415"/>
      <c r="Y18" s="415"/>
      <c r="Z18" s="415"/>
      <c r="AA18" s="415"/>
      <c r="AB18" s="415"/>
      <c r="AC18" s="415"/>
      <c r="AD18" s="419"/>
      <c r="AE18" s="419"/>
      <c r="AF18" s="419"/>
      <c r="AG18" s="419"/>
      <c r="AH18" s="419"/>
      <c r="AI18" s="419"/>
      <c r="AJ18" s="419"/>
      <c r="AK18" s="419"/>
      <c r="AL18" s="419"/>
      <c r="AM18" s="419"/>
      <c r="AN18" s="419"/>
      <c r="AO18" s="419"/>
      <c r="AP18" s="419"/>
      <c r="AQ18" s="420"/>
      <c r="BL18" s="74"/>
      <c r="BM18" s="74"/>
      <c r="BN18" s="74"/>
      <c r="BO18" s="74"/>
      <c r="BP18" s="184" t="s">
        <v>284</v>
      </c>
      <c r="BQ18" s="185" t="s">
        <v>287</v>
      </c>
      <c r="BR18" s="185" t="s">
        <v>295</v>
      </c>
      <c r="BS18" s="186" t="s">
        <v>291</v>
      </c>
      <c r="BT18" s="144" t="s">
        <v>302</v>
      </c>
      <c r="BU18" s="145" t="s">
        <v>356</v>
      </c>
      <c r="BV18" s="145" t="s">
        <v>308</v>
      </c>
      <c r="BW18" s="146"/>
      <c r="BX18" s="163">
        <v>9.3999999999999997E-4</v>
      </c>
      <c r="BY18" s="164">
        <v>1</v>
      </c>
      <c r="BZ18" s="165">
        <v>9.0500000000000008E-3</v>
      </c>
      <c r="CA18" s="166"/>
      <c r="CB18" s="75"/>
      <c r="CC18" s="74"/>
      <c r="CD18" s="118" t="s">
        <v>449</v>
      </c>
      <c r="CE18" s="119">
        <v>70.599999999999994</v>
      </c>
      <c r="CF18" s="119" t="s">
        <v>833</v>
      </c>
      <c r="CG18" s="120">
        <v>296800</v>
      </c>
      <c r="CH18" s="120">
        <v>137200</v>
      </c>
      <c r="CI18" s="120">
        <v>44200000</v>
      </c>
      <c r="CJ18" s="120">
        <v>80000</v>
      </c>
      <c r="CK18" s="120">
        <v>0</v>
      </c>
      <c r="CL18" s="120">
        <v>0</v>
      </c>
    </row>
    <row r="19" spans="2:90" ht="17.100000000000001" customHeight="1" x14ac:dyDescent="0.15">
      <c r="D19" s="437"/>
      <c r="E19" s="435"/>
      <c r="F19" s="435"/>
      <c r="G19" s="435"/>
      <c r="H19" s="435"/>
      <c r="I19" s="435"/>
      <c r="J19" s="435"/>
      <c r="K19" s="435"/>
      <c r="L19" s="435"/>
      <c r="M19" s="435"/>
      <c r="N19" s="435"/>
      <c r="O19" s="435"/>
      <c r="P19" s="435"/>
      <c r="Q19" s="435"/>
      <c r="R19" s="435"/>
      <c r="S19" s="436"/>
      <c r="T19" s="343" t="s">
        <v>432</v>
      </c>
      <c r="U19" s="426"/>
      <c r="V19" s="344" t="s">
        <v>14</v>
      </c>
      <c r="W19" s="344"/>
      <c r="X19" s="426"/>
      <c r="Y19" s="474"/>
      <c r="Z19" s="475"/>
      <c r="AA19" s="475"/>
      <c r="AB19" s="475"/>
      <c r="AC19" s="475"/>
      <c r="AD19" s="475"/>
      <c r="AE19" s="475"/>
      <c r="AF19" s="536"/>
      <c r="AG19" s="425" t="s">
        <v>382</v>
      </c>
      <c r="AH19" s="344"/>
      <c r="AI19" s="426"/>
      <c r="AJ19" s="431"/>
      <c r="AK19" s="431"/>
      <c r="AL19" s="431"/>
      <c r="AM19" s="431"/>
      <c r="AN19" s="431"/>
      <c r="AO19" s="431"/>
      <c r="AP19" s="431"/>
      <c r="AQ19" s="432"/>
      <c r="BL19" s="74"/>
      <c r="BM19" s="74"/>
      <c r="BN19" s="74"/>
      <c r="BO19" s="74"/>
      <c r="BP19" s="184" t="s">
        <v>285</v>
      </c>
      <c r="BQ19" s="185" t="s">
        <v>288</v>
      </c>
      <c r="BR19" s="185" t="s">
        <v>296</v>
      </c>
      <c r="BS19" s="186"/>
      <c r="BT19" s="144" t="s">
        <v>303</v>
      </c>
      <c r="BU19" s="145"/>
      <c r="BV19" s="145" t="s">
        <v>309</v>
      </c>
      <c r="BW19" s="147"/>
      <c r="BX19" s="163">
        <v>9.3999999999999997E-4</v>
      </c>
      <c r="BY19" s="164"/>
      <c r="BZ19" s="165">
        <v>9.0500000000000008E-3</v>
      </c>
      <c r="CA19" s="166"/>
      <c r="CB19" s="75"/>
      <c r="CC19" s="74"/>
      <c r="CD19" s="117" t="s">
        <v>450</v>
      </c>
      <c r="CE19" s="119">
        <v>122</v>
      </c>
      <c r="CF19" s="119" t="s">
        <v>833</v>
      </c>
      <c r="CG19" s="120">
        <v>890400</v>
      </c>
      <c r="CH19" s="120">
        <v>411600</v>
      </c>
      <c r="CI19" s="120">
        <v>132600000</v>
      </c>
      <c r="CJ19" s="120">
        <v>240000</v>
      </c>
      <c r="CK19" s="120">
        <v>0</v>
      </c>
      <c r="CL19" s="120">
        <v>0</v>
      </c>
    </row>
    <row r="20" spans="2:90" ht="17.100000000000001" customHeight="1" x14ac:dyDescent="0.15">
      <c r="D20" s="437"/>
      <c r="E20" s="435"/>
      <c r="F20" s="435"/>
      <c r="G20" s="435"/>
      <c r="H20" s="435"/>
      <c r="I20" s="435"/>
      <c r="J20" s="435"/>
      <c r="K20" s="435"/>
      <c r="L20" s="435"/>
      <c r="M20" s="435"/>
      <c r="N20" s="435"/>
      <c r="O20" s="435"/>
      <c r="P20" s="435"/>
      <c r="Q20" s="435"/>
      <c r="R20" s="435"/>
      <c r="S20" s="436"/>
      <c r="T20" s="340"/>
      <c r="U20" s="543"/>
      <c r="V20" s="261" t="s">
        <v>15</v>
      </c>
      <c r="W20" s="261"/>
      <c r="X20" s="358"/>
      <c r="Y20" s="302"/>
      <c r="Z20" s="302"/>
      <c r="AA20" s="302"/>
      <c r="AB20" s="302"/>
      <c r="AC20" s="302"/>
      <c r="AD20" s="302"/>
      <c r="AE20" s="302"/>
      <c r="AF20" s="303"/>
      <c r="AG20" s="260" t="s">
        <v>17</v>
      </c>
      <c r="AH20" s="261"/>
      <c r="AI20" s="358"/>
      <c r="AJ20" s="302"/>
      <c r="AK20" s="302"/>
      <c r="AL20" s="302"/>
      <c r="AM20" s="302"/>
      <c r="AN20" s="302"/>
      <c r="AO20" s="532"/>
      <c r="AP20" s="532"/>
      <c r="AQ20" s="533"/>
      <c r="BL20" s="74"/>
      <c r="BM20" s="74"/>
      <c r="BN20" s="74"/>
      <c r="BO20" s="74"/>
      <c r="BP20" s="184"/>
      <c r="BQ20" s="185" t="s">
        <v>289</v>
      </c>
      <c r="BR20" s="185" t="s">
        <v>333</v>
      </c>
      <c r="BS20" s="186"/>
      <c r="BT20" s="144" t="s">
        <v>305</v>
      </c>
      <c r="BU20" s="145"/>
      <c r="BV20" s="145" t="s">
        <v>310</v>
      </c>
      <c r="BW20" s="147"/>
      <c r="BX20" s="163">
        <v>9.3999999999999997E-4</v>
      </c>
      <c r="BY20" s="164"/>
      <c r="BZ20" s="165">
        <v>9.0500000000000008E-3</v>
      </c>
      <c r="CA20" s="166"/>
      <c r="CB20" s="75"/>
      <c r="CC20" s="74"/>
      <c r="CD20" s="118" t="s">
        <v>72</v>
      </c>
      <c r="CE20" s="119">
        <v>27.1</v>
      </c>
      <c r="CF20" s="119" t="s">
        <v>41</v>
      </c>
      <c r="CG20" s="120">
        <v>68.263999999999996</v>
      </c>
      <c r="CH20" s="120">
        <v>31.556000000000001</v>
      </c>
      <c r="CI20" s="120">
        <v>917.15</v>
      </c>
      <c r="CJ20" s="120">
        <v>1.6</v>
      </c>
      <c r="CK20" s="120">
        <v>0</v>
      </c>
      <c r="CL20" s="120">
        <v>0</v>
      </c>
    </row>
    <row r="21" spans="2:90" ht="17.100000000000001" customHeight="1" thickBot="1" x14ac:dyDescent="0.2">
      <c r="B21" s="124"/>
      <c r="D21" s="437"/>
      <c r="E21" s="435"/>
      <c r="F21" s="435"/>
      <c r="G21" s="435"/>
      <c r="H21" s="435"/>
      <c r="I21" s="435"/>
      <c r="J21" s="435"/>
      <c r="K21" s="435"/>
      <c r="L21" s="435"/>
      <c r="M21" s="435"/>
      <c r="N21" s="435"/>
      <c r="O21" s="435"/>
      <c r="P21" s="435"/>
      <c r="Q21" s="435"/>
      <c r="R21" s="435"/>
      <c r="S21" s="436"/>
      <c r="T21" s="345"/>
      <c r="U21" s="428"/>
      <c r="V21" s="346" t="s">
        <v>16</v>
      </c>
      <c r="W21" s="346"/>
      <c r="X21" s="428"/>
      <c r="Y21" s="347"/>
      <c r="Z21" s="347"/>
      <c r="AA21" s="347"/>
      <c r="AB21" s="347"/>
      <c r="AC21" s="347"/>
      <c r="AD21" s="347"/>
      <c r="AE21" s="347"/>
      <c r="AF21" s="430"/>
      <c r="AG21" s="425" t="s">
        <v>433</v>
      </c>
      <c r="AH21" s="344"/>
      <c r="AI21" s="426"/>
      <c r="AJ21" s="344" t="s">
        <v>383</v>
      </c>
      <c r="AK21" s="426"/>
      <c r="AL21" s="431"/>
      <c r="AM21" s="431"/>
      <c r="AN21" s="431"/>
      <c r="AO21" s="431"/>
      <c r="AP21" s="431"/>
      <c r="AQ21" s="432"/>
      <c r="BL21" s="74"/>
      <c r="BM21" s="74"/>
      <c r="BN21" s="74"/>
      <c r="BO21" s="74"/>
      <c r="BP21" s="187"/>
      <c r="BQ21" s="188"/>
      <c r="BR21" s="188"/>
      <c r="BS21" s="189"/>
      <c r="BT21" s="144" t="s">
        <v>306</v>
      </c>
      <c r="BU21" s="145"/>
      <c r="BV21" s="145" t="s">
        <v>311</v>
      </c>
      <c r="BW21" s="148"/>
      <c r="BX21" s="163">
        <v>9.3999999999999997E-4</v>
      </c>
      <c r="BY21" s="164"/>
      <c r="BZ21" s="165">
        <v>9.0499999999999997E-2</v>
      </c>
      <c r="CA21" s="166"/>
      <c r="CB21" s="75"/>
      <c r="CC21" s="74"/>
      <c r="CD21" s="117" t="s">
        <v>451</v>
      </c>
      <c r="CE21" s="119">
        <v>64.5</v>
      </c>
      <c r="CF21" s="119" t="s">
        <v>836</v>
      </c>
      <c r="CG21" s="120">
        <v>133560</v>
      </c>
      <c r="CH21" s="120">
        <v>61740</v>
      </c>
      <c r="CI21" s="120">
        <v>19890</v>
      </c>
      <c r="CJ21" s="120">
        <v>36</v>
      </c>
      <c r="CK21" s="120">
        <v>0</v>
      </c>
      <c r="CL21" s="120">
        <v>0</v>
      </c>
    </row>
    <row r="22" spans="2:90" ht="17.100000000000001" customHeight="1" thickBot="1" x14ac:dyDescent="0.2">
      <c r="D22" s="437"/>
      <c r="E22" s="435"/>
      <c r="F22" s="435"/>
      <c r="G22" s="435"/>
      <c r="H22" s="435"/>
      <c r="I22" s="435"/>
      <c r="J22" s="435"/>
      <c r="K22" s="435"/>
      <c r="L22" s="435"/>
      <c r="M22" s="435"/>
      <c r="N22" s="435"/>
      <c r="O22" s="435"/>
      <c r="P22" s="435"/>
      <c r="Q22" s="435"/>
      <c r="R22" s="435"/>
      <c r="S22" s="436"/>
      <c r="T22" s="324" t="s">
        <v>384</v>
      </c>
      <c r="U22" s="261"/>
      <c r="V22" s="261"/>
      <c r="W22" s="261"/>
      <c r="X22" s="358"/>
      <c r="Y22" s="357"/>
      <c r="Z22" s="405"/>
      <c r="AA22" s="429" t="s">
        <v>18</v>
      </c>
      <c r="AB22" s="429"/>
      <c r="AC22" s="429"/>
      <c r="AD22" s="537"/>
      <c r="AE22" s="537"/>
      <c r="AF22" s="538"/>
      <c r="AG22" s="427"/>
      <c r="AH22" s="346"/>
      <c r="AI22" s="428"/>
      <c r="AJ22" s="261" t="s">
        <v>19</v>
      </c>
      <c r="AK22" s="358"/>
      <c r="AL22" s="302"/>
      <c r="AM22" s="302"/>
      <c r="AN22" s="302"/>
      <c r="AO22" s="302"/>
      <c r="AP22" s="311"/>
      <c r="AQ22" s="416"/>
      <c r="BL22" s="74"/>
      <c r="BM22" s="74"/>
      <c r="BN22" s="74"/>
      <c r="BO22" s="74"/>
      <c r="BP22" s="190" t="s">
        <v>292</v>
      </c>
      <c r="BQ22" s="191" t="s">
        <v>368</v>
      </c>
      <c r="BR22" s="191" t="s">
        <v>333</v>
      </c>
      <c r="BS22" s="192"/>
      <c r="BT22" s="149" t="s">
        <v>357</v>
      </c>
      <c r="BU22" s="145"/>
      <c r="BV22" s="145" t="s">
        <v>848</v>
      </c>
      <c r="BW22" s="148"/>
      <c r="BX22" s="163">
        <v>9.3999999999999997E-4</v>
      </c>
      <c r="BY22" s="164"/>
      <c r="BZ22" s="165">
        <v>9.0500000000000008E-3</v>
      </c>
      <c r="CA22" s="166"/>
      <c r="CB22" s="75"/>
      <c r="CC22" s="74"/>
      <c r="CD22" s="118" t="s">
        <v>452</v>
      </c>
      <c r="CE22" s="119">
        <v>109.8</v>
      </c>
      <c r="CF22" s="119" t="s">
        <v>837</v>
      </c>
      <c r="CG22" s="120">
        <v>2745400000</v>
      </c>
      <c r="CH22" s="120">
        <v>1269100000</v>
      </c>
      <c r="CI22" s="120">
        <v>408850000</v>
      </c>
      <c r="CJ22" s="120">
        <v>740000</v>
      </c>
      <c r="CK22" s="120">
        <v>0</v>
      </c>
      <c r="CL22" s="120">
        <v>180000</v>
      </c>
    </row>
    <row r="23" spans="2:90" ht="17.100000000000001" customHeight="1" thickTop="1" thickBot="1" x14ac:dyDescent="0.2">
      <c r="D23" s="438"/>
      <c r="E23" s="439"/>
      <c r="F23" s="439"/>
      <c r="G23" s="439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40"/>
      <c r="T23" s="449" t="s">
        <v>385</v>
      </c>
      <c r="U23" s="450"/>
      <c r="V23" s="450"/>
      <c r="W23" s="450"/>
      <c r="X23" s="450"/>
      <c r="Y23" s="450"/>
      <c r="Z23" s="450"/>
      <c r="AA23" s="450"/>
      <c r="AB23" s="450"/>
      <c r="AC23" s="450"/>
      <c r="AD23" s="450"/>
      <c r="AE23" s="530"/>
      <c r="AF23" s="530"/>
      <c r="AG23" s="530"/>
      <c r="AH23" s="531" t="s">
        <v>373</v>
      </c>
      <c r="AI23" s="531"/>
      <c r="AJ23" s="531"/>
      <c r="AK23" s="451"/>
      <c r="AL23" s="451"/>
      <c r="AM23" s="451"/>
      <c r="AN23" s="451"/>
      <c r="AO23" s="451"/>
      <c r="AP23" s="451"/>
      <c r="AQ23" s="452"/>
      <c r="AS23" s="124" t="s">
        <v>866</v>
      </c>
      <c r="BL23" s="74"/>
      <c r="BM23" s="74"/>
      <c r="BN23" s="74"/>
      <c r="BO23" s="74"/>
      <c r="BP23" s="171" t="s">
        <v>368</v>
      </c>
      <c r="BQ23" s="172" t="s">
        <v>293</v>
      </c>
      <c r="BR23" s="172" t="s">
        <v>350</v>
      </c>
      <c r="BS23" s="193"/>
      <c r="BT23" s="144" t="s">
        <v>358</v>
      </c>
      <c r="BU23" s="150"/>
      <c r="BV23" s="145" t="s">
        <v>325</v>
      </c>
      <c r="BW23" s="148"/>
      <c r="BX23" s="163">
        <v>9.3999999999999997E-4</v>
      </c>
      <c r="BY23" s="164"/>
      <c r="BZ23" s="165">
        <v>9.0499999999999997E-2</v>
      </c>
      <c r="CA23" s="166"/>
      <c r="CB23" s="75"/>
      <c r="CC23" s="74"/>
      <c r="CD23" s="117" t="s">
        <v>73</v>
      </c>
      <c r="CE23" s="119">
        <v>11</v>
      </c>
      <c r="CF23" s="119" t="s">
        <v>41</v>
      </c>
      <c r="CG23" s="120">
        <v>133560</v>
      </c>
      <c r="CH23" s="120">
        <v>61740</v>
      </c>
      <c r="CI23" s="120">
        <v>19890</v>
      </c>
      <c r="CJ23" s="120">
        <v>36</v>
      </c>
      <c r="CK23" s="120">
        <v>0</v>
      </c>
      <c r="CL23" s="120">
        <v>0</v>
      </c>
    </row>
    <row r="24" spans="2:90" ht="16.5" customHeight="1" x14ac:dyDescent="0.15">
      <c r="D24" s="539" t="s">
        <v>372</v>
      </c>
      <c r="E24" s="540"/>
      <c r="F24" s="540"/>
      <c r="G24" s="540"/>
      <c r="H24" s="540"/>
      <c r="I24" s="540"/>
      <c r="J24" s="540"/>
      <c r="K24" s="540"/>
      <c r="L24" s="540"/>
      <c r="M24" s="540"/>
      <c r="N24" s="540"/>
      <c r="O24" s="540"/>
      <c r="P24" s="540"/>
      <c r="Q24" s="540"/>
      <c r="R24" s="540"/>
      <c r="S24" s="540"/>
      <c r="T24" s="540"/>
      <c r="U24" s="540"/>
      <c r="V24" s="540"/>
      <c r="W24" s="540"/>
      <c r="X24" s="540"/>
      <c r="Y24" s="540"/>
      <c r="Z24" s="540"/>
      <c r="AA24" s="540"/>
      <c r="AB24" s="540"/>
      <c r="AC24" s="540"/>
      <c r="AD24" s="540"/>
      <c r="AE24" s="540"/>
      <c r="AF24" s="540"/>
      <c r="AG24" s="540"/>
      <c r="AH24" s="540"/>
      <c r="AI24" s="540"/>
      <c r="AJ24" s="540"/>
      <c r="AK24" s="540"/>
      <c r="AL24" s="540"/>
      <c r="AM24" s="540"/>
      <c r="AN24" s="540"/>
      <c r="AO24" s="540"/>
      <c r="AP24" s="540"/>
      <c r="AQ24" s="541"/>
      <c r="AT24" s="256" t="s">
        <v>867</v>
      </c>
      <c r="AU24" s="257"/>
      <c r="AV24" s="258"/>
      <c r="BL24" s="74"/>
      <c r="BM24" s="74"/>
      <c r="BN24" s="74"/>
      <c r="BO24" s="74"/>
      <c r="BP24" s="173" t="s">
        <v>333</v>
      </c>
      <c r="BQ24" s="174" t="s">
        <v>294</v>
      </c>
      <c r="BR24" s="174" t="s">
        <v>290</v>
      </c>
      <c r="BS24" s="194"/>
      <c r="BT24" s="144" t="s">
        <v>298</v>
      </c>
      <c r="BU24" s="150"/>
      <c r="BV24" s="145" t="s">
        <v>326</v>
      </c>
      <c r="BW24" s="148"/>
      <c r="BX24" s="163">
        <v>2.8299999999999999E-2</v>
      </c>
      <c r="BY24" s="164"/>
      <c r="BZ24" s="165">
        <v>9.0500000000000008E-3</v>
      </c>
      <c r="CA24" s="166"/>
      <c r="CB24" s="75"/>
      <c r="CC24" s="74"/>
      <c r="CD24" s="118" t="s">
        <v>453</v>
      </c>
      <c r="CE24" s="119">
        <v>4.4000000000000004</v>
      </c>
      <c r="CF24" s="119" t="s">
        <v>833</v>
      </c>
      <c r="CG24" s="120">
        <v>133560</v>
      </c>
      <c r="CH24" s="120">
        <v>61740</v>
      </c>
      <c r="CI24" s="120">
        <v>19890</v>
      </c>
      <c r="CJ24" s="120">
        <v>36</v>
      </c>
      <c r="CK24" s="120">
        <v>0</v>
      </c>
      <c r="CL24" s="120">
        <v>0</v>
      </c>
    </row>
    <row r="25" spans="2:90" ht="16.5" customHeight="1" thickBot="1" x14ac:dyDescent="0.2">
      <c r="D25" s="324" t="s">
        <v>423</v>
      </c>
      <c r="E25" s="261"/>
      <c r="F25" s="261"/>
      <c r="G25" s="261"/>
      <c r="H25" s="261"/>
      <c r="I25" s="262"/>
      <c r="J25" s="260" t="s">
        <v>37</v>
      </c>
      <c r="K25" s="261"/>
      <c r="L25" s="261"/>
      <c r="M25" s="262"/>
      <c r="N25" s="260" t="s">
        <v>330</v>
      </c>
      <c r="O25" s="261"/>
      <c r="P25" s="261"/>
      <c r="Q25" s="262"/>
      <c r="R25" s="425" t="s">
        <v>31</v>
      </c>
      <c r="S25" s="344"/>
      <c r="T25" s="344"/>
      <c r="U25" s="542"/>
      <c r="V25" s="260" t="s">
        <v>32</v>
      </c>
      <c r="W25" s="261"/>
      <c r="X25" s="261"/>
      <c r="Y25" s="261"/>
      <c r="Z25" s="261"/>
      <c r="AA25" s="262"/>
      <c r="AB25" s="427" t="s">
        <v>33</v>
      </c>
      <c r="AC25" s="346"/>
      <c r="AD25" s="346"/>
      <c r="AE25" s="346"/>
      <c r="AF25" s="346"/>
      <c r="AG25" s="346"/>
      <c r="AH25" s="346"/>
      <c r="AI25" s="433"/>
      <c r="AJ25" s="427" t="s">
        <v>386</v>
      </c>
      <c r="AK25" s="346"/>
      <c r="AL25" s="346"/>
      <c r="AM25" s="346"/>
      <c r="AN25" s="346"/>
      <c r="AO25" s="346"/>
      <c r="AP25" s="346"/>
      <c r="AQ25" s="443"/>
      <c r="AS25" s="223"/>
      <c r="AT25" s="224" t="s">
        <v>868</v>
      </c>
      <c r="AU25" s="224" t="s">
        <v>869</v>
      </c>
      <c r="AV25" s="224" t="s">
        <v>870</v>
      </c>
      <c r="AW25" s="226" t="s">
        <v>865</v>
      </c>
      <c r="BB25" s="125"/>
      <c r="BL25" s="74"/>
      <c r="BM25" s="74"/>
      <c r="BN25" s="74"/>
      <c r="BO25" s="74"/>
      <c r="BP25" s="173"/>
      <c r="BQ25" s="174" t="s">
        <v>321</v>
      </c>
      <c r="BR25" s="195"/>
      <c r="BS25" s="194"/>
      <c r="BT25" s="144" t="s">
        <v>299</v>
      </c>
      <c r="BU25" s="150"/>
      <c r="BV25" s="145" t="s">
        <v>327</v>
      </c>
      <c r="BW25" s="148"/>
      <c r="BX25" s="163">
        <v>2.8299999999999999E-2</v>
      </c>
      <c r="BY25" s="164"/>
      <c r="BZ25" s="165">
        <v>9.0500000000000008E-3</v>
      </c>
      <c r="CA25" s="166"/>
      <c r="CB25" s="75"/>
      <c r="CC25" s="74"/>
      <c r="CD25" s="117" t="s">
        <v>454</v>
      </c>
      <c r="CE25" s="119">
        <v>4.2</v>
      </c>
      <c r="CF25" s="119" t="s">
        <v>838</v>
      </c>
      <c r="CG25" s="120">
        <v>133560</v>
      </c>
      <c r="CH25" s="120">
        <v>61740</v>
      </c>
      <c r="CI25" s="120">
        <v>19890</v>
      </c>
      <c r="CJ25" s="120">
        <v>36</v>
      </c>
      <c r="CK25" s="120">
        <v>0</v>
      </c>
      <c r="CL25" s="120">
        <v>0</v>
      </c>
    </row>
    <row r="26" spans="2:90" ht="16.5" customHeight="1" thickTop="1" thickBot="1" x14ac:dyDescent="0.2">
      <c r="D26" s="310"/>
      <c r="E26" s="311"/>
      <c r="F26" s="311"/>
      <c r="G26" s="311"/>
      <c r="H26" s="311"/>
      <c r="I26" s="312"/>
      <c r="J26" s="300" t="str">
        <f>IF(D26="","",VLOOKUP(D26,$CD$5:$CF$602,2,FALSE))</f>
        <v/>
      </c>
      <c r="K26" s="301"/>
      <c r="L26" s="301"/>
      <c r="M26" s="8" t="str">
        <f>IF(D26="","",VLOOKUP(D26,$CD$5:$CF$602,3,FALSE))</f>
        <v/>
      </c>
      <c r="N26" s="250"/>
      <c r="O26" s="302"/>
      <c r="P26" s="302"/>
      <c r="Q26" s="303"/>
      <c r="R26" s="250"/>
      <c r="S26" s="251"/>
      <c r="T26" s="251"/>
      <c r="U26" s="252"/>
      <c r="V26" s="260" t="s">
        <v>34</v>
      </c>
      <c r="W26" s="261"/>
      <c r="X26" s="261"/>
      <c r="Y26" s="261"/>
      <c r="Z26" s="311"/>
      <c r="AA26" s="312"/>
      <c r="AB26" s="425" t="s">
        <v>35</v>
      </c>
      <c r="AC26" s="344"/>
      <c r="AD26" s="344"/>
      <c r="AE26" s="344"/>
      <c r="AF26" s="431"/>
      <c r="AG26" s="431"/>
      <c r="AH26" s="431"/>
      <c r="AI26" s="454"/>
      <c r="AJ26" s="444" t="s">
        <v>855</v>
      </c>
      <c r="AK26" s="445"/>
      <c r="AL26" s="445"/>
      <c r="AM26" s="445"/>
      <c r="AN26" s="445"/>
      <c r="AO26" s="445"/>
      <c r="AP26" s="445"/>
      <c r="AQ26" s="446"/>
      <c r="AS26" s="222" t="str">
        <f>IF(D26="","核種1",D26)</f>
        <v>核種1</v>
      </c>
      <c r="AT26" s="225">
        <f>IFERROR((VLOOKUP($D$26,$CD$3:$CL$602,BU39,))*BU38,10000000000000000)</f>
        <v>1E+16</v>
      </c>
      <c r="AU26" s="225">
        <f>IFERROR((VLOOKUP($D$26,$CD$3:$CL$602,BV39,))*BV38,10000000000000000)</f>
        <v>1E+16</v>
      </c>
      <c r="AV26" s="225">
        <f>IFERROR((VLOOKUP($D$26,$CD$3:$CL$602,BW39,))*BW38,10000000000000000)</f>
        <v>1E+16</v>
      </c>
      <c r="AW26" s="228" t="str">
        <f>IF($R$26&lt;AT26,IF($R$26&lt;AU26,IF($R$26&lt;AV26,"","NG"),"NG"),"NG")</f>
        <v/>
      </c>
      <c r="BL26" s="74"/>
      <c r="BM26" s="74"/>
      <c r="BN26" s="74"/>
      <c r="BO26" s="74"/>
      <c r="BP26" s="175"/>
      <c r="BQ26" s="196" t="s">
        <v>322</v>
      </c>
      <c r="BR26" s="176"/>
      <c r="BS26" s="177"/>
      <c r="BT26" s="144" t="s">
        <v>300</v>
      </c>
      <c r="BU26" s="151"/>
      <c r="BV26" s="145" t="s">
        <v>328</v>
      </c>
      <c r="BW26" s="148"/>
      <c r="BX26" s="163">
        <v>2.8299999999999999E-2</v>
      </c>
      <c r="BY26" s="164"/>
      <c r="BZ26" s="165">
        <v>9.0500000000000008E-3</v>
      </c>
      <c r="CA26" s="166"/>
      <c r="CB26" s="75"/>
      <c r="CC26" s="74"/>
      <c r="CD26" s="118" t="s">
        <v>455</v>
      </c>
      <c r="CE26" s="119">
        <v>1.67</v>
      </c>
      <c r="CF26" s="119" t="s">
        <v>833</v>
      </c>
      <c r="CG26" s="120">
        <v>6.1589999999999998</v>
      </c>
      <c r="CH26" s="120">
        <v>2.847</v>
      </c>
      <c r="CI26" s="120">
        <v>917.15</v>
      </c>
      <c r="CJ26" s="120">
        <v>1.6</v>
      </c>
      <c r="CK26" s="120">
        <v>0</v>
      </c>
      <c r="CL26" s="120">
        <v>0</v>
      </c>
    </row>
    <row r="27" spans="2:90" ht="16.5" customHeight="1" x14ac:dyDescent="0.15">
      <c r="D27" s="310"/>
      <c r="E27" s="311"/>
      <c r="F27" s="311"/>
      <c r="G27" s="311"/>
      <c r="H27" s="311"/>
      <c r="I27" s="312"/>
      <c r="J27" s="300" t="str">
        <f>IF(D27="","",VLOOKUP(D27,$CD$5:$CF$602,2,FALSE))</f>
        <v/>
      </c>
      <c r="K27" s="301"/>
      <c r="L27" s="301"/>
      <c r="M27" s="8" t="str">
        <f>IF(D27="","",VLOOKUP(D27,$CD$5:$CF$602,3,FALSE))</f>
        <v/>
      </c>
      <c r="N27" s="250"/>
      <c r="O27" s="302"/>
      <c r="P27" s="302"/>
      <c r="Q27" s="303"/>
      <c r="R27" s="250"/>
      <c r="S27" s="251"/>
      <c r="T27" s="251"/>
      <c r="U27" s="252"/>
      <c r="V27" s="260" t="s">
        <v>34</v>
      </c>
      <c r="W27" s="261"/>
      <c r="X27" s="261"/>
      <c r="Y27" s="261"/>
      <c r="Z27" s="311"/>
      <c r="AA27" s="312"/>
      <c r="AB27" s="455" t="s">
        <v>387</v>
      </c>
      <c r="AC27" s="341"/>
      <c r="AD27" s="341"/>
      <c r="AE27" s="341"/>
      <c r="AF27" s="341"/>
      <c r="AG27" s="341"/>
      <c r="AH27" s="341"/>
      <c r="AI27" s="456"/>
      <c r="AJ27" s="447"/>
      <c r="AK27" s="435"/>
      <c r="AL27" s="435"/>
      <c r="AM27" s="435"/>
      <c r="AN27" s="435"/>
      <c r="AO27" s="435"/>
      <c r="AP27" s="435"/>
      <c r="AQ27" s="436"/>
      <c r="AS27" s="222" t="str">
        <f>IF(D27="","核種2",D27)</f>
        <v>核種2</v>
      </c>
      <c r="AT27" s="123">
        <f>IFERROR((VLOOKUP($D$27,$CD$3:$CL$602,BU39,))*BU38,10000000000000000)</f>
        <v>1E+16</v>
      </c>
      <c r="AU27" s="123">
        <f>IFERROR((VLOOKUP($D$27,$CD$3:$CL$602,BV39,))*BV38,10000000000000000)</f>
        <v>1E+16</v>
      </c>
      <c r="AV27" s="123">
        <f>IFERROR((VLOOKUP($D$27,$CD$3:$CL$602,BW39,))*BW38,10000000000000000)</f>
        <v>1E+16</v>
      </c>
      <c r="AW27" s="229" t="str">
        <f>IF($R$27&lt;AT27,IF($R$27&lt;AU27,IF($R$27&lt;AV27,"","NG"),"NG"),"NG")</f>
        <v/>
      </c>
      <c r="BL27" s="74"/>
      <c r="BM27" s="74"/>
      <c r="BN27" s="74"/>
      <c r="BO27" s="74"/>
      <c r="BP27" s="132"/>
      <c r="BQ27" s="133"/>
      <c r="BR27" s="134"/>
      <c r="BS27" s="135"/>
      <c r="BT27" s="144" t="s">
        <v>320</v>
      </c>
      <c r="BU27" s="151"/>
      <c r="BV27" s="145" t="s">
        <v>324</v>
      </c>
      <c r="BW27" s="148"/>
      <c r="BX27" s="163">
        <v>0.37736999999999998</v>
      </c>
      <c r="BY27" s="164"/>
      <c r="BZ27" s="165">
        <v>9.0500000000000008E-3</v>
      </c>
      <c r="CA27" s="166"/>
      <c r="CB27" s="75"/>
      <c r="CC27" s="74"/>
      <c r="CD27" s="117" t="s">
        <v>456</v>
      </c>
      <c r="CE27" s="119">
        <v>17.399999999999999</v>
      </c>
      <c r="CF27" s="119" t="s">
        <v>833</v>
      </c>
      <c r="CG27" s="120">
        <v>6.1589999999999998</v>
      </c>
      <c r="CH27" s="120">
        <v>2.847</v>
      </c>
      <c r="CI27" s="120">
        <v>917.15</v>
      </c>
      <c r="CJ27" s="120">
        <v>1.6</v>
      </c>
      <c r="CK27" s="120">
        <v>0</v>
      </c>
      <c r="CL27" s="120">
        <v>0</v>
      </c>
    </row>
    <row r="28" spans="2:90" ht="16.5" customHeight="1" thickBot="1" x14ac:dyDescent="0.2">
      <c r="D28" s="310"/>
      <c r="E28" s="311"/>
      <c r="F28" s="311"/>
      <c r="G28" s="311"/>
      <c r="H28" s="311"/>
      <c r="I28" s="312"/>
      <c r="J28" s="300" t="str">
        <f>IF(D28="","",VLOOKUP(D28,$CD$5:$CF$602,2,FALSE))</f>
        <v/>
      </c>
      <c r="K28" s="301"/>
      <c r="L28" s="301"/>
      <c r="M28" s="8" t="str">
        <f>IF(D28="","",VLOOKUP(D28,$CD$5:$CF$602,3,FALSE))</f>
        <v/>
      </c>
      <c r="N28" s="389"/>
      <c r="O28" s="390"/>
      <c r="P28" s="390"/>
      <c r="Q28" s="391"/>
      <c r="R28" s="253"/>
      <c r="S28" s="254"/>
      <c r="T28" s="254"/>
      <c r="U28" s="255"/>
      <c r="V28" s="425" t="s">
        <v>34</v>
      </c>
      <c r="W28" s="344"/>
      <c r="X28" s="344"/>
      <c r="Y28" s="344"/>
      <c r="Z28" s="431"/>
      <c r="AA28" s="454"/>
      <c r="AB28" s="457"/>
      <c r="AC28" s="458"/>
      <c r="AD28" s="63" t="s">
        <v>36</v>
      </c>
      <c r="AE28" s="453"/>
      <c r="AF28" s="453"/>
      <c r="AG28" s="341" t="s">
        <v>38</v>
      </c>
      <c r="AH28" s="341"/>
      <c r="AI28" s="456"/>
      <c r="AJ28" s="448"/>
      <c r="AK28" s="439"/>
      <c r="AL28" s="439"/>
      <c r="AM28" s="439"/>
      <c r="AN28" s="439"/>
      <c r="AO28" s="439"/>
      <c r="AP28" s="439"/>
      <c r="AQ28" s="440"/>
      <c r="AS28" s="222" t="str">
        <f>IF(D28="","核種3",D28)</f>
        <v>核種3</v>
      </c>
      <c r="AT28" s="123">
        <f>IFERROR((VLOOKUP($D$28,$CD$3:$CL$602,BU39,))*BU38,10000000000000000)</f>
        <v>1E+16</v>
      </c>
      <c r="AU28" s="123">
        <f>IFERROR((VLOOKUP($D$28,$CD$3:$CL$602,BV39,))*BV38,10000000000000000)</f>
        <v>1E+16</v>
      </c>
      <c r="AV28" s="123">
        <f>IFERROR((VLOOKUP($D$28,$CD$3:$CL$602,BW39,))*BW38,10000000000000000)</f>
        <v>1E+16</v>
      </c>
      <c r="AW28" s="229"/>
      <c r="BL28" s="74"/>
      <c r="BM28" s="74"/>
      <c r="BN28" s="74"/>
      <c r="BO28" s="74"/>
      <c r="BP28" s="136"/>
      <c r="BQ28" s="128"/>
      <c r="BR28" s="128"/>
      <c r="BS28" s="126"/>
      <c r="BT28" s="144" t="s">
        <v>304</v>
      </c>
      <c r="BU28" s="151"/>
      <c r="BV28" s="145" t="s">
        <v>323</v>
      </c>
      <c r="BW28" s="148"/>
      <c r="BX28" s="163">
        <v>0.47170000000000001</v>
      </c>
      <c r="BY28" s="164"/>
      <c r="BZ28" s="165">
        <v>9.0500000000000008E-3</v>
      </c>
      <c r="CA28" s="166"/>
      <c r="CB28" s="75"/>
      <c r="CC28" s="74"/>
      <c r="CD28" s="118" t="s">
        <v>74</v>
      </c>
      <c r="CE28" s="119">
        <v>37.200000000000003</v>
      </c>
      <c r="CF28" s="119" t="s">
        <v>41</v>
      </c>
      <c r="CG28" s="120">
        <v>6.1589999999999998</v>
      </c>
      <c r="CH28" s="120">
        <v>2.847</v>
      </c>
      <c r="CI28" s="120">
        <v>917.15</v>
      </c>
      <c r="CJ28" s="120">
        <v>1.6</v>
      </c>
      <c r="CK28" s="120">
        <v>0</v>
      </c>
      <c r="CL28" s="120">
        <v>0</v>
      </c>
    </row>
    <row r="29" spans="2:90" ht="18" customHeight="1" x14ac:dyDescent="0.15">
      <c r="D29" s="295" t="s">
        <v>388</v>
      </c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7"/>
      <c r="AT29" s="227" t="s">
        <v>871</v>
      </c>
      <c r="BL29" s="74"/>
      <c r="BM29" s="74"/>
      <c r="BN29" s="74"/>
      <c r="BO29" s="74"/>
      <c r="BP29" s="136"/>
      <c r="BQ29" s="128"/>
      <c r="BR29" s="128"/>
      <c r="BS29" s="127"/>
      <c r="BT29" s="144" t="s">
        <v>359</v>
      </c>
      <c r="BU29" s="151"/>
      <c r="BV29" s="145" t="s">
        <v>312</v>
      </c>
      <c r="BW29" s="148"/>
      <c r="BX29" s="163" t="s">
        <v>847</v>
      </c>
      <c r="BY29" s="164"/>
      <c r="BZ29" s="165">
        <v>0.15384999999999999</v>
      </c>
      <c r="CA29" s="166"/>
      <c r="CB29" s="75"/>
      <c r="CC29" s="74"/>
      <c r="CD29" s="117" t="s">
        <v>457</v>
      </c>
      <c r="CE29" s="119">
        <v>22.5</v>
      </c>
      <c r="CF29" s="119" t="s">
        <v>837</v>
      </c>
      <c r="CG29" s="120">
        <v>133560</v>
      </c>
      <c r="CH29" s="120">
        <v>61740</v>
      </c>
      <c r="CI29" s="120">
        <v>19890</v>
      </c>
      <c r="CJ29" s="120">
        <v>36</v>
      </c>
      <c r="CK29" s="120">
        <v>0</v>
      </c>
      <c r="CL29" s="120">
        <v>0</v>
      </c>
    </row>
    <row r="30" spans="2:90" ht="18" customHeight="1" thickBot="1" x14ac:dyDescent="0.2">
      <c r="D30" s="25"/>
      <c r="E30" s="528" t="s">
        <v>856</v>
      </c>
      <c r="F30" s="528"/>
      <c r="G30" s="528"/>
      <c r="H30" s="528"/>
      <c r="I30" s="528"/>
      <c r="J30" s="528"/>
      <c r="K30" s="528"/>
      <c r="L30" s="528"/>
      <c r="M30" s="528"/>
      <c r="N30" s="528"/>
      <c r="O30" s="528"/>
      <c r="P30" s="528"/>
      <c r="Q30" s="528"/>
      <c r="R30" s="528"/>
      <c r="S30" s="528"/>
      <c r="T30" s="528"/>
      <c r="U30" s="528"/>
      <c r="V30" s="528"/>
      <c r="W30" s="528"/>
      <c r="X30" s="528"/>
      <c r="Y30" s="528"/>
      <c r="Z30" s="528"/>
      <c r="AA30" s="528"/>
      <c r="AB30" s="528"/>
      <c r="AC30" s="528"/>
      <c r="AD30" s="528"/>
      <c r="AE30" s="529"/>
      <c r="AF30" s="450" t="s">
        <v>389</v>
      </c>
      <c r="AG30" s="450"/>
      <c r="AH30" s="450"/>
      <c r="AI30" s="450"/>
      <c r="AJ30" s="450"/>
      <c r="AK30" s="298"/>
      <c r="AL30" s="298"/>
      <c r="AM30" s="298"/>
      <c r="AN30" s="298"/>
      <c r="AO30" s="298"/>
      <c r="AP30" s="298"/>
      <c r="AQ30" s="299"/>
      <c r="AT30" s="227" t="s">
        <v>872</v>
      </c>
      <c r="BL30" s="74"/>
      <c r="BM30" s="74"/>
      <c r="BN30" s="74"/>
      <c r="BO30" s="74"/>
      <c r="BP30" s="137"/>
      <c r="BQ30" s="128"/>
      <c r="BR30" s="128"/>
      <c r="BS30" s="127"/>
      <c r="BT30" s="144"/>
      <c r="BU30" s="151"/>
      <c r="BV30" s="145" t="s">
        <v>313</v>
      </c>
      <c r="BW30" s="148"/>
      <c r="BX30" s="163"/>
      <c r="BY30" s="164"/>
      <c r="BZ30" s="165">
        <v>0.15384999999999999</v>
      </c>
      <c r="CA30" s="166"/>
      <c r="CB30" s="75"/>
      <c r="CC30" s="74"/>
      <c r="CD30" s="118" t="s">
        <v>458</v>
      </c>
      <c r="CE30" s="119">
        <v>2.6</v>
      </c>
      <c r="CF30" s="119" t="s">
        <v>834</v>
      </c>
      <c r="CG30" s="120">
        <v>1335600000</v>
      </c>
      <c r="CH30" s="120">
        <v>617400000</v>
      </c>
      <c r="CI30" s="120">
        <v>198900000</v>
      </c>
      <c r="CJ30" s="120">
        <v>360000</v>
      </c>
      <c r="CK30" s="120">
        <v>0</v>
      </c>
      <c r="CL30" s="120">
        <v>180000</v>
      </c>
    </row>
    <row r="31" spans="2:90" ht="18" customHeight="1" x14ac:dyDescent="0.15">
      <c r="D31" s="281" t="s">
        <v>424</v>
      </c>
      <c r="E31" s="325" t="s">
        <v>390</v>
      </c>
      <c r="F31" s="9"/>
      <c r="G31" s="26" t="s">
        <v>391</v>
      </c>
      <c r="H31" s="9"/>
      <c r="I31" s="26" t="s">
        <v>392</v>
      </c>
      <c r="J31" s="9"/>
      <c r="K31" s="26" t="s">
        <v>393</v>
      </c>
      <c r="L31" s="26" t="s">
        <v>425</v>
      </c>
      <c r="M31" s="10"/>
      <c r="N31" s="65" t="s">
        <v>391</v>
      </c>
      <c r="O31" s="10"/>
      <c r="P31" s="65" t="s">
        <v>392</v>
      </c>
      <c r="Q31" s="9"/>
      <c r="R31" s="65" t="s">
        <v>393</v>
      </c>
      <c r="S31" s="264" t="s">
        <v>434</v>
      </c>
      <c r="T31" s="265"/>
      <c r="U31" s="276" t="s">
        <v>394</v>
      </c>
      <c r="V31" s="277"/>
      <c r="W31" s="321" t="s">
        <v>395</v>
      </c>
      <c r="X31" s="322"/>
      <c r="Y31" s="275" t="s">
        <v>283</v>
      </c>
      <c r="Z31" s="275"/>
      <c r="AA31" s="275"/>
      <c r="AB31" s="275"/>
      <c r="AC31" s="275"/>
      <c r="AD31" s="284" t="s">
        <v>426</v>
      </c>
      <c r="AE31" s="285"/>
      <c r="AF31" s="286"/>
      <c r="AG31" s="313"/>
      <c r="AH31" s="313"/>
      <c r="AI31" s="313"/>
      <c r="AJ31" s="279" t="s">
        <v>39</v>
      </c>
      <c r="AK31" s="465"/>
      <c r="AL31" s="519" t="s">
        <v>858</v>
      </c>
      <c r="AM31" s="313"/>
      <c r="AN31" s="313"/>
      <c r="AO31" s="313"/>
      <c r="AP31" s="313"/>
      <c r="AQ31" s="521"/>
      <c r="BL31" s="74"/>
      <c r="BM31" s="74"/>
      <c r="BN31" s="74"/>
      <c r="BO31" s="74"/>
      <c r="BP31" s="136"/>
      <c r="BQ31" s="128"/>
      <c r="BR31" s="128"/>
      <c r="BS31" s="127"/>
      <c r="BT31" s="144"/>
      <c r="BU31" s="151"/>
      <c r="BV31" s="145" t="s">
        <v>314</v>
      </c>
      <c r="BW31" s="148"/>
      <c r="BX31" s="163"/>
      <c r="BY31" s="164"/>
      <c r="BZ31" s="165">
        <v>0.15384999999999999</v>
      </c>
      <c r="CA31" s="166"/>
      <c r="CB31" s="75"/>
      <c r="CC31" s="74"/>
      <c r="CD31" s="117" t="s">
        <v>75</v>
      </c>
      <c r="CE31" s="119">
        <v>14.96</v>
      </c>
      <c r="CF31" s="119" t="s">
        <v>44</v>
      </c>
      <c r="CG31" s="120">
        <v>1335600000</v>
      </c>
      <c r="CH31" s="120">
        <v>617400000</v>
      </c>
      <c r="CI31" s="120">
        <v>198900000</v>
      </c>
      <c r="CJ31" s="120">
        <v>360000</v>
      </c>
      <c r="CK31" s="120">
        <v>0</v>
      </c>
      <c r="CL31" s="120">
        <v>19000</v>
      </c>
    </row>
    <row r="32" spans="2:90" ht="18" customHeight="1" x14ac:dyDescent="0.15">
      <c r="D32" s="282"/>
      <c r="E32" s="326"/>
      <c r="F32" s="62" t="s">
        <v>396</v>
      </c>
      <c r="G32" s="323"/>
      <c r="H32" s="323"/>
      <c r="I32" s="323"/>
      <c r="J32" s="323"/>
      <c r="K32" s="323"/>
      <c r="L32" s="64" t="s">
        <v>397</v>
      </c>
      <c r="M32" s="327"/>
      <c r="N32" s="327"/>
      <c r="O32" s="327"/>
      <c r="P32" s="327"/>
      <c r="Q32" s="327"/>
      <c r="R32" s="64" t="s">
        <v>398</v>
      </c>
      <c r="S32" s="266"/>
      <c r="T32" s="267"/>
      <c r="U32" s="272"/>
      <c r="V32" s="273"/>
      <c r="W32" s="274" t="s">
        <v>399</v>
      </c>
      <c r="X32" s="274"/>
      <c r="Y32" s="323" t="s">
        <v>287</v>
      </c>
      <c r="Z32" s="323"/>
      <c r="AA32" s="323"/>
      <c r="AB32" s="323"/>
      <c r="AC32" s="323"/>
      <c r="AD32" s="287"/>
      <c r="AE32" s="288"/>
      <c r="AF32" s="289"/>
      <c r="AG32" s="314"/>
      <c r="AH32" s="314"/>
      <c r="AI32" s="314"/>
      <c r="AJ32" s="274"/>
      <c r="AK32" s="466"/>
      <c r="AL32" s="520"/>
      <c r="AM32" s="314"/>
      <c r="AN32" s="314"/>
      <c r="AO32" s="314"/>
      <c r="AP32" s="314"/>
      <c r="AQ32" s="478"/>
      <c r="AR32" s="54"/>
      <c r="BL32" s="74"/>
      <c r="BM32" s="74"/>
      <c r="BN32" s="74"/>
      <c r="BO32" s="74"/>
      <c r="BP32" s="136"/>
      <c r="BQ32" s="128"/>
      <c r="BR32" s="128"/>
      <c r="BS32" s="127"/>
      <c r="BT32" s="144"/>
      <c r="BU32" s="151"/>
      <c r="BV32" s="145" t="s">
        <v>315</v>
      </c>
      <c r="BW32" s="148"/>
      <c r="BX32" s="163"/>
      <c r="BY32" s="164"/>
      <c r="BZ32" s="165">
        <v>4.5249999999999999E-2</v>
      </c>
      <c r="CA32" s="166"/>
      <c r="CB32" s="75"/>
      <c r="CC32" s="74"/>
      <c r="CD32" s="118" t="s">
        <v>459</v>
      </c>
      <c r="CE32" s="119">
        <v>60</v>
      </c>
      <c r="CF32" s="119" t="s">
        <v>833</v>
      </c>
      <c r="CG32" s="120">
        <v>133560</v>
      </c>
      <c r="CH32" s="120">
        <v>61740</v>
      </c>
      <c r="CI32" s="120">
        <v>19890</v>
      </c>
      <c r="CJ32" s="120">
        <v>36</v>
      </c>
      <c r="CK32" s="120">
        <v>0</v>
      </c>
      <c r="CL32" s="120">
        <v>0</v>
      </c>
    </row>
    <row r="33" spans="4:90" ht="18" customHeight="1" x14ac:dyDescent="0.15">
      <c r="D33" s="282"/>
      <c r="E33" s="318" t="s">
        <v>400</v>
      </c>
      <c r="F33" s="27" t="s">
        <v>401</v>
      </c>
      <c r="G33" s="28"/>
      <c r="H33" s="28"/>
      <c r="I33" s="28"/>
      <c r="J33" s="28"/>
      <c r="K33" s="27"/>
      <c r="L33" s="27"/>
      <c r="M33" s="27"/>
      <c r="N33" s="29"/>
      <c r="O33" s="328" t="s">
        <v>402</v>
      </c>
      <c r="P33" s="328"/>
      <c r="Q33" s="329"/>
      <c r="R33" s="55" t="s">
        <v>403</v>
      </c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23"/>
      <c r="AR33" s="54"/>
      <c r="BL33" s="74"/>
      <c r="BM33" s="74"/>
      <c r="BN33" s="74"/>
      <c r="BO33" s="74"/>
      <c r="BP33" s="136"/>
      <c r="BQ33" s="128"/>
      <c r="BR33" s="128"/>
      <c r="BS33" s="127"/>
      <c r="BT33" s="144"/>
      <c r="BU33" s="151"/>
      <c r="BV33" s="145" t="s">
        <v>316</v>
      </c>
      <c r="BW33" s="148"/>
      <c r="BX33" s="163"/>
      <c r="BY33" s="164"/>
      <c r="BZ33" s="165">
        <v>4.5249999999999999E-2</v>
      </c>
      <c r="CA33" s="166"/>
      <c r="CB33" s="75"/>
      <c r="CC33" s="74"/>
      <c r="CD33" s="117" t="s">
        <v>460</v>
      </c>
      <c r="CE33" s="119">
        <v>11.3</v>
      </c>
      <c r="CF33" s="119" t="s">
        <v>833</v>
      </c>
      <c r="CG33" s="120">
        <v>133560</v>
      </c>
      <c r="CH33" s="120">
        <v>61740</v>
      </c>
      <c r="CI33" s="120">
        <v>19890</v>
      </c>
      <c r="CJ33" s="120">
        <v>36</v>
      </c>
      <c r="CK33" s="120">
        <v>0</v>
      </c>
      <c r="CL33" s="120">
        <v>0</v>
      </c>
    </row>
    <row r="34" spans="4:90" ht="18" customHeight="1" thickBot="1" x14ac:dyDescent="0.2">
      <c r="D34" s="283"/>
      <c r="E34" s="319"/>
      <c r="F34" s="22" t="s">
        <v>404</v>
      </c>
      <c r="G34" s="24"/>
      <c r="H34" s="24"/>
      <c r="I34" s="24"/>
      <c r="J34" s="290"/>
      <c r="K34" s="290"/>
      <c r="L34" s="290"/>
      <c r="M34" s="24"/>
      <c r="N34" s="56" t="s">
        <v>331</v>
      </c>
      <c r="O34" s="308"/>
      <c r="P34" s="308"/>
      <c r="Q34" s="309"/>
      <c r="R34" s="57" t="s">
        <v>405</v>
      </c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30"/>
      <c r="BL34" s="74"/>
      <c r="BM34" s="74"/>
      <c r="BN34" s="74"/>
      <c r="BO34" s="74"/>
      <c r="BP34" s="136"/>
      <c r="BQ34" s="128"/>
      <c r="BR34" s="128"/>
      <c r="BS34" s="127"/>
      <c r="BT34" s="144"/>
      <c r="BU34" s="151"/>
      <c r="BV34" s="145" t="s">
        <v>354</v>
      </c>
      <c r="BW34" s="148"/>
      <c r="BX34" s="163"/>
      <c r="BY34" s="164"/>
      <c r="BZ34" s="165">
        <v>4.4999999999999997E-3</v>
      </c>
      <c r="CA34" s="166"/>
      <c r="CB34" s="75"/>
      <c r="CC34" s="74"/>
      <c r="CD34" s="118" t="s">
        <v>76</v>
      </c>
      <c r="CE34" s="119">
        <v>9.4600000000000009</v>
      </c>
      <c r="CF34" s="119" t="s">
        <v>66</v>
      </c>
      <c r="CG34" s="120">
        <v>133560</v>
      </c>
      <c r="CH34" s="120">
        <v>61740</v>
      </c>
      <c r="CI34" s="120">
        <v>408850</v>
      </c>
      <c r="CJ34" s="120">
        <v>740</v>
      </c>
      <c r="CK34" s="120">
        <v>0</v>
      </c>
      <c r="CL34" s="120">
        <v>1000</v>
      </c>
    </row>
    <row r="35" spans="4:90" ht="18" customHeight="1" thickBot="1" x14ac:dyDescent="0.2">
      <c r="D35" s="281" t="s">
        <v>427</v>
      </c>
      <c r="E35" s="325" t="s">
        <v>390</v>
      </c>
      <c r="F35" s="9"/>
      <c r="G35" s="26" t="s">
        <v>391</v>
      </c>
      <c r="H35" s="9"/>
      <c r="I35" s="26" t="s">
        <v>392</v>
      </c>
      <c r="J35" s="9"/>
      <c r="K35" s="26" t="s">
        <v>393</v>
      </c>
      <c r="L35" s="26" t="s">
        <v>425</v>
      </c>
      <c r="M35" s="10"/>
      <c r="N35" s="65" t="s">
        <v>391</v>
      </c>
      <c r="O35" s="10"/>
      <c r="P35" s="65" t="s">
        <v>392</v>
      </c>
      <c r="Q35" s="9"/>
      <c r="R35" s="65" t="s">
        <v>393</v>
      </c>
      <c r="S35" s="264" t="s">
        <v>435</v>
      </c>
      <c r="T35" s="265"/>
      <c r="U35" s="276" t="s">
        <v>394</v>
      </c>
      <c r="V35" s="277"/>
      <c r="W35" s="321" t="s">
        <v>395</v>
      </c>
      <c r="X35" s="322"/>
      <c r="Y35" s="275"/>
      <c r="Z35" s="275"/>
      <c r="AA35" s="275"/>
      <c r="AB35" s="275"/>
      <c r="AC35" s="275"/>
      <c r="AD35" s="284" t="s">
        <v>426</v>
      </c>
      <c r="AE35" s="285"/>
      <c r="AF35" s="286"/>
      <c r="AG35" s="313"/>
      <c r="AH35" s="313"/>
      <c r="AI35" s="313"/>
      <c r="AJ35" s="279" t="s">
        <v>39</v>
      </c>
      <c r="AK35" s="465"/>
      <c r="AL35" s="519" t="s">
        <v>858</v>
      </c>
      <c r="AM35" s="313"/>
      <c r="AN35" s="313"/>
      <c r="AO35" s="313"/>
      <c r="AP35" s="313"/>
      <c r="AQ35" s="521"/>
      <c r="BL35" s="74"/>
      <c r="BM35" s="74"/>
      <c r="BN35" s="74"/>
      <c r="BO35" s="74"/>
      <c r="BP35" s="129"/>
      <c r="BQ35" s="130"/>
      <c r="BR35" s="130"/>
      <c r="BS35" s="131"/>
      <c r="BT35" s="152"/>
      <c r="BU35" s="153"/>
      <c r="BV35" s="154" t="s">
        <v>355</v>
      </c>
      <c r="BW35" s="155"/>
      <c r="BX35" s="167"/>
      <c r="BY35" s="168"/>
      <c r="BZ35" s="169">
        <v>9.0500000000000008E-3</v>
      </c>
      <c r="CA35" s="170"/>
      <c r="CB35" s="75"/>
      <c r="CC35" s="74"/>
      <c r="CD35" s="117" t="s">
        <v>461</v>
      </c>
      <c r="CE35" s="119">
        <v>21.1</v>
      </c>
      <c r="CF35" s="119" t="s">
        <v>839</v>
      </c>
      <c r="CG35" s="120">
        <v>1335600000</v>
      </c>
      <c r="CH35" s="120">
        <v>617400000</v>
      </c>
      <c r="CI35" s="120">
        <v>198900000</v>
      </c>
      <c r="CJ35" s="120">
        <v>360000</v>
      </c>
      <c r="CK35" s="120">
        <v>0</v>
      </c>
      <c r="CL35" s="120">
        <v>0</v>
      </c>
    </row>
    <row r="36" spans="4:90" ht="18" customHeight="1" thickBot="1" x14ac:dyDescent="0.2">
      <c r="D36" s="282"/>
      <c r="E36" s="326"/>
      <c r="F36" s="62" t="s">
        <v>396</v>
      </c>
      <c r="G36" s="323"/>
      <c r="H36" s="323"/>
      <c r="I36" s="323"/>
      <c r="J36" s="323"/>
      <c r="K36" s="323"/>
      <c r="L36" s="64" t="s">
        <v>397</v>
      </c>
      <c r="M36" s="327"/>
      <c r="N36" s="327"/>
      <c r="O36" s="327"/>
      <c r="P36" s="327"/>
      <c r="Q36" s="327"/>
      <c r="R36" s="64" t="s">
        <v>398</v>
      </c>
      <c r="S36" s="266"/>
      <c r="T36" s="267"/>
      <c r="U36" s="272"/>
      <c r="V36" s="273"/>
      <c r="W36" s="274" t="s">
        <v>399</v>
      </c>
      <c r="X36" s="274"/>
      <c r="Y36" s="323"/>
      <c r="Z36" s="323"/>
      <c r="AA36" s="323"/>
      <c r="AB36" s="323"/>
      <c r="AC36" s="323"/>
      <c r="AD36" s="287"/>
      <c r="AE36" s="288"/>
      <c r="AF36" s="289"/>
      <c r="AG36" s="314"/>
      <c r="AH36" s="314"/>
      <c r="AI36" s="314"/>
      <c r="AJ36" s="274"/>
      <c r="AK36" s="466"/>
      <c r="AL36" s="520"/>
      <c r="AM36" s="314"/>
      <c r="AN36" s="314"/>
      <c r="AO36" s="314"/>
      <c r="AP36" s="314"/>
      <c r="AQ36" s="478"/>
      <c r="AR36" s="54"/>
      <c r="BL36" s="74"/>
      <c r="BM36" s="74"/>
      <c r="BN36" s="74"/>
      <c r="BO36" s="74"/>
      <c r="BP36" s="70"/>
      <c r="BQ36" s="70"/>
      <c r="BR36" s="70"/>
      <c r="BS36" s="70"/>
      <c r="BT36" s="525" t="s">
        <v>862</v>
      </c>
      <c r="BU36" s="526"/>
      <c r="BV36" s="526"/>
      <c r="BW36" s="527"/>
      <c r="BX36" s="522" t="s">
        <v>861</v>
      </c>
      <c r="BY36" s="523"/>
      <c r="BZ36" s="523"/>
      <c r="CA36" s="524"/>
      <c r="CB36" s="75"/>
      <c r="CC36" s="74"/>
      <c r="CD36" s="118" t="s">
        <v>462</v>
      </c>
      <c r="CE36" s="119">
        <v>7.18</v>
      </c>
      <c r="CF36" s="119" t="s">
        <v>833</v>
      </c>
      <c r="CG36" s="120">
        <v>133560</v>
      </c>
      <c r="CH36" s="120">
        <v>61740</v>
      </c>
      <c r="CI36" s="120">
        <v>19890</v>
      </c>
      <c r="CJ36" s="120">
        <v>36</v>
      </c>
      <c r="CK36" s="120">
        <v>0</v>
      </c>
      <c r="CL36" s="120">
        <v>0</v>
      </c>
    </row>
    <row r="37" spans="4:90" ht="18" customHeight="1" x14ac:dyDescent="0.15">
      <c r="D37" s="282"/>
      <c r="E37" s="318" t="s">
        <v>400</v>
      </c>
      <c r="F37" s="27" t="s">
        <v>401</v>
      </c>
      <c r="G37" s="28"/>
      <c r="H37" s="28"/>
      <c r="I37" s="28"/>
      <c r="J37" s="28"/>
      <c r="K37" s="27"/>
      <c r="L37" s="27"/>
      <c r="M37" s="27"/>
      <c r="N37" s="29"/>
      <c r="O37" s="328" t="s">
        <v>402</v>
      </c>
      <c r="P37" s="328"/>
      <c r="Q37" s="329"/>
      <c r="R37" s="55" t="s">
        <v>403</v>
      </c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23"/>
      <c r="AR37" s="54"/>
      <c r="BO37" s="74"/>
      <c r="BP37" s="77" t="s">
        <v>301</v>
      </c>
      <c r="BQ37" s="77">
        <v>9.3999999999999997E-4</v>
      </c>
      <c r="BR37" s="78">
        <v>4</v>
      </c>
      <c r="BS37" s="70"/>
      <c r="BT37" s="69"/>
      <c r="BU37" s="69"/>
      <c r="BV37" s="72"/>
      <c r="BW37" s="73"/>
      <c r="BX37" s="73"/>
      <c r="BY37" s="72"/>
      <c r="BZ37" s="70"/>
      <c r="CA37" s="75"/>
      <c r="CB37" s="75"/>
      <c r="CC37" s="74"/>
      <c r="CD37" s="117" t="s">
        <v>463</v>
      </c>
      <c r="CE37" s="119">
        <v>6.4</v>
      </c>
      <c r="CF37" s="119" t="s">
        <v>838</v>
      </c>
      <c r="CG37" s="120">
        <v>133560</v>
      </c>
      <c r="CH37" s="120">
        <v>61740</v>
      </c>
      <c r="CI37" s="120">
        <v>19890</v>
      </c>
      <c r="CJ37" s="120">
        <v>36</v>
      </c>
      <c r="CK37" s="120">
        <v>0</v>
      </c>
      <c r="CL37" s="120">
        <v>180000</v>
      </c>
    </row>
    <row r="38" spans="4:90" ht="18" customHeight="1" thickBot="1" x14ac:dyDescent="0.2">
      <c r="D38" s="283"/>
      <c r="E38" s="319"/>
      <c r="F38" s="22" t="s">
        <v>404</v>
      </c>
      <c r="G38" s="24"/>
      <c r="H38" s="24"/>
      <c r="I38" s="24"/>
      <c r="J38" s="290"/>
      <c r="K38" s="290"/>
      <c r="L38" s="290"/>
      <c r="M38" s="24"/>
      <c r="N38" s="56" t="s">
        <v>331</v>
      </c>
      <c r="O38" s="308"/>
      <c r="P38" s="308"/>
      <c r="Q38" s="309"/>
      <c r="R38" s="57" t="s">
        <v>405</v>
      </c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30"/>
      <c r="BO38" s="74"/>
      <c r="BP38" s="77" t="s">
        <v>302</v>
      </c>
      <c r="BQ38" s="77">
        <v>9.3999999999999997E-4</v>
      </c>
      <c r="BR38" s="78">
        <v>4</v>
      </c>
      <c r="BS38" s="70"/>
      <c r="BT38" s="119" t="s">
        <v>864</v>
      </c>
      <c r="BU38" s="119" t="e">
        <f>VLOOKUP(M32,$BP$37:$BR$71,2,)</f>
        <v>#N/A</v>
      </c>
      <c r="BV38" s="119" t="e">
        <f>VLOOKUP(M36,$BP$37:$BR$71,2,)</f>
        <v>#N/A</v>
      </c>
      <c r="BW38" s="119" t="e">
        <f>VLOOKUP(M40,$BP$37:$BR$71,2,)</f>
        <v>#N/A</v>
      </c>
      <c r="BX38" s="119"/>
      <c r="BY38" s="70"/>
      <c r="BZ38" s="70"/>
      <c r="CA38" s="75"/>
      <c r="CB38" s="75"/>
      <c r="CC38" s="74"/>
      <c r="CD38" s="118" t="s">
        <v>464</v>
      </c>
      <c r="CE38" s="119">
        <v>720000</v>
      </c>
      <c r="CF38" s="119" t="s">
        <v>834</v>
      </c>
      <c r="CG38" s="120">
        <v>274540000</v>
      </c>
      <c r="CH38" s="120">
        <v>126910000</v>
      </c>
      <c r="CI38" s="120">
        <v>40885000</v>
      </c>
      <c r="CJ38" s="120">
        <v>74000</v>
      </c>
      <c r="CK38" s="120">
        <v>0</v>
      </c>
      <c r="CL38" s="120">
        <v>1000</v>
      </c>
    </row>
    <row r="39" spans="4:90" ht="18" customHeight="1" x14ac:dyDescent="0.15">
      <c r="D39" s="281" t="s">
        <v>428</v>
      </c>
      <c r="E39" s="325" t="s">
        <v>390</v>
      </c>
      <c r="F39" s="9"/>
      <c r="G39" s="26" t="s">
        <v>391</v>
      </c>
      <c r="H39" s="9"/>
      <c r="I39" s="26" t="s">
        <v>392</v>
      </c>
      <c r="J39" s="9"/>
      <c r="K39" s="26" t="s">
        <v>393</v>
      </c>
      <c r="L39" s="26" t="s">
        <v>425</v>
      </c>
      <c r="M39" s="10"/>
      <c r="N39" s="65" t="s">
        <v>391</v>
      </c>
      <c r="O39" s="10"/>
      <c r="P39" s="65" t="s">
        <v>392</v>
      </c>
      <c r="Q39" s="9"/>
      <c r="R39" s="65" t="s">
        <v>393</v>
      </c>
      <c r="S39" s="264" t="s">
        <v>436</v>
      </c>
      <c r="T39" s="265"/>
      <c r="U39" s="276" t="s">
        <v>394</v>
      </c>
      <c r="V39" s="277"/>
      <c r="W39" s="321" t="s">
        <v>395</v>
      </c>
      <c r="X39" s="322"/>
      <c r="Y39" s="275"/>
      <c r="Z39" s="275"/>
      <c r="AA39" s="275"/>
      <c r="AB39" s="275"/>
      <c r="AC39" s="275"/>
      <c r="AD39" s="284" t="s">
        <v>426</v>
      </c>
      <c r="AE39" s="285"/>
      <c r="AF39" s="286"/>
      <c r="AG39" s="313"/>
      <c r="AH39" s="313"/>
      <c r="AI39" s="313"/>
      <c r="AJ39" s="279" t="s">
        <v>39</v>
      </c>
      <c r="AK39" s="465"/>
      <c r="AL39" s="519" t="s">
        <v>858</v>
      </c>
      <c r="AM39" s="313"/>
      <c r="AN39" s="313"/>
      <c r="AO39" s="313"/>
      <c r="AP39" s="313"/>
      <c r="AQ39" s="521"/>
      <c r="BL39" s="74"/>
      <c r="BM39" s="74"/>
      <c r="BN39" s="74"/>
      <c r="BO39" s="74"/>
      <c r="BP39" s="77" t="s">
        <v>303</v>
      </c>
      <c r="BQ39" s="77">
        <v>9.3999999999999997E-4</v>
      </c>
      <c r="BR39" s="78">
        <v>4</v>
      </c>
      <c r="BS39" s="70"/>
      <c r="BT39" s="119" t="s">
        <v>863</v>
      </c>
      <c r="BU39" s="119" t="e">
        <f>VLOOKUP(M32,$BP$37:$BR$71,3,)</f>
        <v>#N/A</v>
      </c>
      <c r="BV39" s="119" t="e">
        <f>VLOOKUP(M36,$BP$37:$BR$71,3,)</f>
        <v>#N/A</v>
      </c>
      <c r="BW39" s="119" t="e">
        <f>VLOOKUP(M40,$BP$37:$BR$71,3,)</f>
        <v>#N/A</v>
      </c>
      <c r="BX39" s="122" t="s">
        <v>857</v>
      </c>
      <c r="BY39" s="70"/>
      <c r="BZ39" s="70"/>
      <c r="CA39" s="75"/>
      <c r="CB39" s="75"/>
      <c r="CC39" s="74"/>
      <c r="CD39" s="117" t="s">
        <v>77</v>
      </c>
      <c r="CE39" s="119">
        <v>2.2410000000000001</v>
      </c>
      <c r="CF39" s="119" t="s">
        <v>66</v>
      </c>
      <c r="CG39" s="120">
        <v>133560000</v>
      </c>
      <c r="CH39" s="120">
        <v>61740000</v>
      </c>
      <c r="CI39" s="120">
        <v>19890000</v>
      </c>
      <c r="CJ39" s="120">
        <v>36000</v>
      </c>
      <c r="CK39" s="120">
        <v>0</v>
      </c>
      <c r="CL39" s="120">
        <v>0</v>
      </c>
    </row>
    <row r="40" spans="4:90" ht="18" customHeight="1" x14ac:dyDescent="0.15">
      <c r="D40" s="282"/>
      <c r="E40" s="326"/>
      <c r="F40" s="62" t="s">
        <v>396</v>
      </c>
      <c r="G40" s="323"/>
      <c r="H40" s="323"/>
      <c r="I40" s="323"/>
      <c r="J40" s="323"/>
      <c r="K40" s="323"/>
      <c r="L40" s="64" t="s">
        <v>397</v>
      </c>
      <c r="M40" s="327"/>
      <c r="N40" s="327"/>
      <c r="O40" s="327"/>
      <c r="P40" s="327"/>
      <c r="Q40" s="327"/>
      <c r="R40" s="64" t="s">
        <v>398</v>
      </c>
      <c r="S40" s="266"/>
      <c r="T40" s="267"/>
      <c r="U40" s="272"/>
      <c r="V40" s="273"/>
      <c r="W40" s="274" t="s">
        <v>399</v>
      </c>
      <c r="X40" s="274"/>
      <c r="Y40" s="323"/>
      <c r="Z40" s="323"/>
      <c r="AA40" s="323"/>
      <c r="AB40" s="323"/>
      <c r="AC40" s="323"/>
      <c r="AD40" s="287"/>
      <c r="AE40" s="288"/>
      <c r="AF40" s="289"/>
      <c r="AG40" s="314"/>
      <c r="AH40" s="314"/>
      <c r="AI40" s="314"/>
      <c r="AJ40" s="274"/>
      <c r="AK40" s="466"/>
      <c r="AL40" s="520"/>
      <c r="AM40" s="314"/>
      <c r="AN40" s="314"/>
      <c r="AO40" s="314"/>
      <c r="AP40" s="314"/>
      <c r="AQ40" s="478"/>
      <c r="AR40" s="54"/>
      <c r="BL40" s="74"/>
      <c r="BM40" s="74"/>
      <c r="BN40" s="74"/>
      <c r="BO40" s="74"/>
      <c r="BP40" s="77" t="s">
        <v>305</v>
      </c>
      <c r="BQ40" s="77">
        <v>9.3999999999999997E-4</v>
      </c>
      <c r="BR40" s="78">
        <v>4</v>
      </c>
      <c r="BS40" s="70"/>
      <c r="BT40" s="70"/>
      <c r="BU40" s="70"/>
      <c r="BV40" s="70"/>
      <c r="BW40" s="70"/>
      <c r="BX40" s="70"/>
      <c r="BY40" s="70"/>
      <c r="BZ40" s="70"/>
      <c r="CA40" s="75"/>
      <c r="CB40" s="75"/>
      <c r="CC40" s="74"/>
      <c r="CD40" s="118" t="s">
        <v>465</v>
      </c>
      <c r="CE40" s="119">
        <v>3.69</v>
      </c>
      <c r="CF40" s="119" t="s">
        <v>833</v>
      </c>
      <c r="CG40" s="120">
        <v>133560</v>
      </c>
      <c r="CH40" s="120">
        <v>61740</v>
      </c>
      <c r="CI40" s="120">
        <v>19890</v>
      </c>
      <c r="CJ40" s="120">
        <v>36</v>
      </c>
      <c r="CK40" s="120">
        <v>0</v>
      </c>
      <c r="CL40" s="120">
        <v>0</v>
      </c>
    </row>
    <row r="41" spans="4:90" ht="18" customHeight="1" x14ac:dyDescent="0.15">
      <c r="D41" s="282"/>
      <c r="E41" s="318" t="s">
        <v>400</v>
      </c>
      <c r="F41" s="27" t="s">
        <v>401</v>
      </c>
      <c r="G41" s="28"/>
      <c r="H41" s="28"/>
      <c r="I41" s="28"/>
      <c r="J41" s="28"/>
      <c r="K41" s="27"/>
      <c r="L41" s="27"/>
      <c r="M41" s="27"/>
      <c r="N41" s="29"/>
      <c r="O41" s="328" t="s">
        <v>402</v>
      </c>
      <c r="P41" s="328"/>
      <c r="Q41" s="329"/>
      <c r="R41" s="55" t="s">
        <v>403</v>
      </c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23"/>
      <c r="AR41" s="54"/>
      <c r="BL41" s="74"/>
      <c r="BM41" s="74"/>
      <c r="BN41" s="74"/>
      <c r="BO41" s="74"/>
      <c r="BP41" s="77" t="s">
        <v>306</v>
      </c>
      <c r="BQ41" s="77">
        <v>9.3999999999999997E-4</v>
      </c>
      <c r="BR41" s="78">
        <v>4</v>
      </c>
      <c r="BS41" s="70"/>
      <c r="BT41" s="70"/>
      <c r="BU41" s="70"/>
      <c r="BV41" s="70"/>
      <c r="BW41" s="70"/>
      <c r="BX41" s="70"/>
      <c r="BY41" s="70"/>
      <c r="BZ41" s="70"/>
      <c r="CA41" s="75"/>
      <c r="CB41" s="75"/>
      <c r="CC41" s="74"/>
      <c r="CD41" s="117" t="s">
        <v>466</v>
      </c>
      <c r="CE41" s="119">
        <v>2.2000000000000002</v>
      </c>
      <c r="CF41" s="119" t="s">
        <v>833</v>
      </c>
      <c r="CG41" s="120">
        <v>133560</v>
      </c>
      <c r="CH41" s="120">
        <v>61740</v>
      </c>
      <c r="CI41" s="120">
        <v>19890</v>
      </c>
      <c r="CJ41" s="120">
        <v>36</v>
      </c>
      <c r="CK41" s="120">
        <v>0</v>
      </c>
      <c r="CL41" s="120">
        <v>0</v>
      </c>
    </row>
    <row r="42" spans="4:90" ht="18" customHeight="1" thickBot="1" x14ac:dyDescent="0.2">
      <c r="D42" s="283"/>
      <c r="E42" s="319"/>
      <c r="F42" s="22" t="s">
        <v>404</v>
      </c>
      <c r="G42" s="24"/>
      <c r="H42" s="24"/>
      <c r="I42" s="24"/>
      <c r="J42" s="290"/>
      <c r="K42" s="290"/>
      <c r="L42" s="290"/>
      <c r="M42" s="24"/>
      <c r="N42" s="56" t="s">
        <v>331</v>
      </c>
      <c r="O42" s="308"/>
      <c r="P42" s="308"/>
      <c r="Q42" s="309"/>
      <c r="R42" s="57" t="s">
        <v>405</v>
      </c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30"/>
      <c r="BL42" s="74"/>
      <c r="BM42" s="74"/>
      <c r="BN42" s="74"/>
      <c r="BO42" s="74"/>
      <c r="BP42" s="86" t="s">
        <v>357</v>
      </c>
      <c r="BQ42" s="77">
        <v>9.3999999999999997E-4</v>
      </c>
      <c r="BR42" s="78">
        <v>4</v>
      </c>
      <c r="BS42" s="70"/>
      <c r="BT42" s="70"/>
      <c r="BU42" s="70"/>
      <c r="BV42" s="70"/>
      <c r="BW42" s="70"/>
      <c r="BX42" s="70"/>
      <c r="BY42" s="70"/>
      <c r="BZ42" s="70"/>
      <c r="CA42" s="75"/>
      <c r="CB42" s="75"/>
      <c r="CC42" s="74"/>
      <c r="CD42" s="118" t="s">
        <v>467</v>
      </c>
      <c r="CE42" s="119">
        <v>4.13</v>
      </c>
      <c r="CF42" s="119" t="s">
        <v>833</v>
      </c>
      <c r="CG42" s="120">
        <v>133560</v>
      </c>
      <c r="CH42" s="120">
        <v>61740</v>
      </c>
      <c r="CI42" s="120">
        <v>19890</v>
      </c>
      <c r="CJ42" s="120">
        <v>36</v>
      </c>
      <c r="CK42" s="120">
        <v>0</v>
      </c>
      <c r="CL42" s="120">
        <v>0</v>
      </c>
    </row>
    <row r="43" spans="4:90" ht="18" customHeight="1" x14ac:dyDescent="0.15">
      <c r="D43" s="295" t="s">
        <v>406</v>
      </c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320"/>
      <c r="V43" s="320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7"/>
      <c r="BL43" s="74"/>
      <c r="BM43" s="74"/>
      <c r="BN43" s="74"/>
      <c r="BO43" s="74"/>
      <c r="BP43" s="76" t="s">
        <v>358</v>
      </c>
      <c r="BQ43" s="77">
        <v>9.3999999999999997E-4</v>
      </c>
      <c r="BR43" s="78">
        <v>4</v>
      </c>
      <c r="BS43" s="70"/>
      <c r="BT43" s="70"/>
      <c r="BU43" s="70"/>
      <c r="BV43" s="70"/>
      <c r="BW43" s="70"/>
      <c r="BX43" s="70"/>
      <c r="BY43" s="70"/>
      <c r="BZ43" s="70"/>
      <c r="CA43" s="75"/>
      <c r="CB43" s="75"/>
      <c r="CC43" s="74"/>
      <c r="CD43" s="117" t="s">
        <v>78</v>
      </c>
      <c r="CE43" s="119">
        <v>2.62</v>
      </c>
      <c r="CF43" s="119" t="s">
        <v>44</v>
      </c>
      <c r="CG43" s="120">
        <v>1335600000</v>
      </c>
      <c r="CH43" s="120">
        <v>617400000</v>
      </c>
      <c r="CI43" s="120">
        <v>198900000</v>
      </c>
      <c r="CJ43" s="120">
        <v>360000</v>
      </c>
      <c r="CK43" s="120">
        <v>0</v>
      </c>
      <c r="CL43" s="120">
        <v>180000</v>
      </c>
    </row>
    <row r="44" spans="4:90" ht="18" customHeight="1" x14ac:dyDescent="0.15">
      <c r="D44" s="343" t="s">
        <v>390</v>
      </c>
      <c r="E44" s="344"/>
      <c r="F44" s="11"/>
      <c r="G44" s="31" t="s">
        <v>391</v>
      </c>
      <c r="H44" s="12"/>
      <c r="I44" s="31" t="s">
        <v>392</v>
      </c>
      <c r="J44" s="12"/>
      <c r="K44" s="31" t="s">
        <v>393</v>
      </c>
      <c r="L44" s="89"/>
      <c r="M44" s="349" t="s">
        <v>407</v>
      </c>
      <c r="N44" s="350"/>
      <c r="O44" s="351"/>
      <c r="P44" s="351"/>
      <c r="Q44" s="351"/>
      <c r="R44" s="352"/>
      <c r="S44" s="268" t="s">
        <v>437</v>
      </c>
      <c r="T44" s="269"/>
      <c r="U44" s="270" t="s">
        <v>394</v>
      </c>
      <c r="V44" s="271"/>
      <c r="W44" s="364" t="s">
        <v>408</v>
      </c>
      <c r="X44" s="365"/>
      <c r="Y44" s="365"/>
      <c r="Z44" s="365"/>
      <c r="AA44" s="365"/>
      <c r="AB44" s="367" t="s">
        <v>368</v>
      </c>
      <c r="AC44" s="367"/>
      <c r="AD44" s="367"/>
      <c r="AE44" s="367"/>
      <c r="AF44" s="368"/>
      <c r="AG44" s="316" t="s">
        <v>386</v>
      </c>
      <c r="AH44" s="513"/>
      <c r="AI44" s="514"/>
      <c r="AJ44" s="514"/>
      <c r="AK44" s="514"/>
      <c r="AL44" s="514"/>
      <c r="AM44" s="514"/>
      <c r="AN44" s="514"/>
      <c r="AO44" s="514"/>
      <c r="AP44" s="514"/>
      <c r="AQ44" s="515"/>
      <c r="BL44" s="74"/>
      <c r="BM44" s="74"/>
      <c r="BN44" s="74"/>
      <c r="BO44" s="74"/>
      <c r="BP44" s="77" t="s">
        <v>298</v>
      </c>
      <c r="BQ44" s="77">
        <v>2.8299999999999999E-2</v>
      </c>
      <c r="BR44" s="78">
        <v>4</v>
      </c>
      <c r="BS44" s="70"/>
      <c r="BT44" s="70"/>
      <c r="BU44" s="70"/>
      <c r="BV44" s="70"/>
      <c r="BW44" s="70"/>
      <c r="BX44" s="70"/>
      <c r="BY44" s="70"/>
      <c r="BZ44" s="70"/>
      <c r="CA44" s="75"/>
      <c r="CB44" s="75"/>
      <c r="CC44" s="74"/>
      <c r="CD44" s="118" t="s">
        <v>468</v>
      </c>
      <c r="CE44" s="119">
        <v>4.0999999999999996</v>
      </c>
      <c r="CF44" s="119" t="s">
        <v>833</v>
      </c>
      <c r="CG44" s="120">
        <v>133560</v>
      </c>
      <c r="CH44" s="120">
        <v>61740</v>
      </c>
      <c r="CI44" s="120">
        <v>19890</v>
      </c>
      <c r="CJ44" s="120">
        <v>36</v>
      </c>
      <c r="CK44" s="120">
        <v>0</v>
      </c>
      <c r="CL44" s="120">
        <v>0</v>
      </c>
    </row>
    <row r="45" spans="4:90" ht="18" customHeight="1" x14ac:dyDescent="0.15">
      <c r="D45" s="345"/>
      <c r="E45" s="346"/>
      <c r="F45" s="32" t="s">
        <v>396</v>
      </c>
      <c r="G45" s="347"/>
      <c r="H45" s="347"/>
      <c r="I45" s="347"/>
      <c r="J45" s="347"/>
      <c r="K45" s="347"/>
      <c r="L45" s="64" t="s">
        <v>397</v>
      </c>
      <c r="M45" s="348"/>
      <c r="N45" s="348"/>
      <c r="O45" s="348"/>
      <c r="P45" s="348"/>
      <c r="Q45" s="348"/>
      <c r="R45" s="33" t="s">
        <v>398</v>
      </c>
      <c r="S45" s="266"/>
      <c r="T45" s="267"/>
      <c r="U45" s="272"/>
      <c r="V45" s="273"/>
      <c r="W45" s="366" t="s">
        <v>409</v>
      </c>
      <c r="X45" s="366"/>
      <c r="Y45" s="366"/>
      <c r="Z45" s="366"/>
      <c r="AA45" s="366"/>
      <c r="AB45" s="327"/>
      <c r="AC45" s="327"/>
      <c r="AD45" s="327"/>
      <c r="AE45" s="327"/>
      <c r="AF45" s="369"/>
      <c r="AG45" s="317"/>
      <c r="AH45" s="516"/>
      <c r="AI45" s="517"/>
      <c r="AJ45" s="517"/>
      <c r="AK45" s="517"/>
      <c r="AL45" s="517"/>
      <c r="AM45" s="517"/>
      <c r="AN45" s="517"/>
      <c r="AO45" s="517"/>
      <c r="AP45" s="517"/>
      <c r="AQ45" s="518"/>
      <c r="AR45" s="54"/>
      <c r="BL45" s="74"/>
      <c r="BM45" s="74"/>
      <c r="BN45" s="74"/>
      <c r="BO45" s="74"/>
      <c r="BP45" s="77" t="s">
        <v>299</v>
      </c>
      <c r="BQ45" s="77">
        <v>2.8299999999999999E-2</v>
      </c>
      <c r="BR45" s="78">
        <v>4</v>
      </c>
      <c r="BS45" s="70"/>
      <c r="BT45" s="70"/>
      <c r="BU45" s="70"/>
      <c r="BV45" s="70"/>
      <c r="BW45" s="70"/>
      <c r="BX45" s="70"/>
      <c r="BY45" s="70"/>
      <c r="BZ45" s="70"/>
      <c r="CA45" s="75"/>
      <c r="CB45" s="75"/>
      <c r="CC45" s="74"/>
      <c r="CD45" s="117" t="s">
        <v>469</v>
      </c>
      <c r="CE45" s="119">
        <v>2.5</v>
      </c>
      <c r="CF45" s="119" t="s">
        <v>837</v>
      </c>
      <c r="CG45" s="120">
        <v>1335600000</v>
      </c>
      <c r="CH45" s="120">
        <v>617400000</v>
      </c>
      <c r="CI45" s="120">
        <v>198900000</v>
      </c>
      <c r="CJ45" s="120">
        <v>360000</v>
      </c>
      <c r="CK45" s="120">
        <v>0</v>
      </c>
      <c r="CL45" s="120">
        <v>0</v>
      </c>
    </row>
    <row r="46" spans="4:90" ht="18" customHeight="1" x14ac:dyDescent="0.15">
      <c r="D46" s="340" t="s">
        <v>400</v>
      </c>
      <c r="E46" s="341"/>
      <c r="F46" s="355" t="s">
        <v>410</v>
      </c>
      <c r="G46" s="356"/>
      <c r="H46" s="356"/>
      <c r="I46" s="356"/>
      <c r="J46" s="356"/>
      <c r="K46" s="353"/>
      <c r="L46" s="353"/>
      <c r="M46" s="353"/>
      <c r="N46" s="354"/>
      <c r="O46" s="34" t="s">
        <v>401</v>
      </c>
      <c r="P46" s="35"/>
      <c r="Q46" s="35"/>
      <c r="R46" s="35"/>
      <c r="S46" s="34"/>
      <c r="T46" s="34"/>
      <c r="U46" s="36"/>
      <c r="V46" s="304" t="s">
        <v>438</v>
      </c>
      <c r="W46" s="305"/>
      <c r="X46" s="306"/>
      <c r="Y46" s="58" t="s">
        <v>411</v>
      </c>
      <c r="Z46" s="37"/>
      <c r="AA46" s="38"/>
      <c r="AB46" s="39"/>
      <c r="AC46" s="40"/>
      <c r="AD46" s="61"/>
      <c r="AE46" s="61"/>
      <c r="AF46" s="38"/>
      <c r="AG46" s="59"/>
      <c r="AH46" s="59"/>
      <c r="AI46" s="38"/>
      <c r="AJ46" s="38"/>
      <c r="AK46" s="38"/>
      <c r="AL46" s="38"/>
      <c r="AM46" s="38"/>
      <c r="AN46" s="59"/>
      <c r="AO46" s="59"/>
      <c r="AP46" s="59"/>
      <c r="AQ46" s="41"/>
      <c r="AR46" s="54"/>
      <c r="BL46" s="74"/>
      <c r="BM46" s="74"/>
      <c r="BN46" s="74"/>
      <c r="BO46" s="74"/>
      <c r="BP46" s="77" t="s">
        <v>300</v>
      </c>
      <c r="BQ46" s="77">
        <v>2.8299999999999999E-2</v>
      </c>
      <c r="BR46" s="78">
        <v>4</v>
      </c>
      <c r="BS46" s="70"/>
      <c r="BT46" s="70"/>
      <c r="BU46" s="70"/>
      <c r="BV46" s="70"/>
      <c r="BW46" s="70"/>
      <c r="BX46" s="70"/>
      <c r="BY46" s="70"/>
      <c r="BZ46" s="70"/>
      <c r="CA46" s="75"/>
      <c r="CB46" s="75"/>
      <c r="CC46" s="74"/>
      <c r="CD46" s="118" t="s">
        <v>79</v>
      </c>
      <c r="CE46" s="119">
        <v>14.26</v>
      </c>
      <c r="CF46" s="119" t="s">
        <v>67</v>
      </c>
      <c r="CG46" s="120">
        <v>1335600000</v>
      </c>
      <c r="CH46" s="120">
        <v>617400000</v>
      </c>
      <c r="CI46" s="120">
        <v>198900000</v>
      </c>
      <c r="CJ46" s="120">
        <v>360000</v>
      </c>
      <c r="CK46" s="120">
        <v>0</v>
      </c>
      <c r="CL46" s="120">
        <v>180000</v>
      </c>
    </row>
    <row r="47" spans="4:90" ht="18" customHeight="1" thickBot="1" x14ac:dyDescent="0.2">
      <c r="D47" s="342"/>
      <c r="E47" s="290"/>
      <c r="F47" s="338" t="s">
        <v>412</v>
      </c>
      <c r="G47" s="339"/>
      <c r="H47" s="339"/>
      <c r="I47" s="339"/>
      <c r="J47" s="339"/>
      <c r="K47" s="376"/>
      <c r="L47" s="376"/>
      <c r="M47" s="376"/>
      <c r="N47" s="377"/>
      <c r="O47" s="42" t="s">
        <v>413</v>
      </c>
      <c r="P47" s="42"/>
      <c r="Q47" s="42"/>
      <c r="R47" s="42"/>
      <c r="S47" s="43"/>
      <c r="T47" s="43"/>
      <c r="U47" s="44" t="s">
        <v>40</v>
      </c>
      <c r="V47" s="307"/>
      <c r="W47" s="308"/>
      <c r="X47" s="309"/>
      <c r="Y47" s="57" t="s">
        <v>405</v>
      </c>
      <c r="Z47" s="57"/>
      <c r="AA47" s="57"/>
      <c r="AB47" s="57"/>
      <c r="AC47" s="57"/>
      <c r="AD47" s="57"/>
      <c r="AE47" s="45"/>
      <c r="AF47" s="24"/>
      <c r="AG47" s="24"/>
      <c r="AH47" s="24"/>
      <c r="AI47" s="24"/>
      <c r="AJ47" s="24"/>
      <c r="AK47" s="24"/>
      <c r="AL47" s="24"/>
      <c r="AM47" s="24"/>
      <c r="AN47" s="20"/>
      <c r="AO47" s="20"/>
      <c r="AP47" s="22"/>
      <c r="AQ47" s="46"/>
      <c r="BL47" s="74"/>
      <c r="BM47" s="74"/>
      <c r="BN47" s="74"/>
      <c r="BO47" s="74"/>
      <c r="BP47" s="77" t="s">
        <v>320</v>
      </c>
      <c r="BQ47" s="77">
        <v>0.37736999999999998</v>
      </c>
      <c r="BR47" s="78">
        <v>4</v>
      </c>
      <c r="BS47" s="70"/>
      <c r="BT47" s="70"/>
      <c r="BU47" s="70"/>
      <c r="BV47" s="70"/>
      <c r="BW47" s="70"/>
      <c r="BX47" s="70"/>
      <c r="BY47" s="70"/>
      <c r="BZ47" s="70"/>
      <c r="CA47" s="75"/>
      <c r="CB47" s="75"/>
      <c r="CC47" s="74"/>
      <c r="CD47" s="117" t="s">
        <v>470</v>
      </c>
      <c r="CE47" s="119">
        <v>25.3</v>
      </c>
      <c r="CF47" s="119" t="s">
        <v>840</v>
      </c>
      <c r="CG47" s="120">
        <v>1335600000</v>
      </c>
      <c r="CH47" s="120">
        <v>617400000</v>
      </c>
      <c r="CI47" s="120">
        <v>198900000</v>
      </c>
      <c r="CJ47" s="120">
        <v>360000</v>
      </c>
      <c r="CK47" s="120">
        <v>0</v>
      </c>
      <c r="CL47" s="120">
        <v>0</v>
      </c>
    </row>
    <row r="48" spans="4:90" ht="10.5" customHeight="1" x14ac:dyDescent="0.15">
      <c r="D48" s="332" t="s">
        <v>20</v>
      </c>
      <c r="E48" s="333"/>
      <c r="F48" s="333"/>
      <c r="G48" s="278" t="s">
        <v>877</v>
      </c>
      <c r="H48" s="279"/>
      <c r="I48" s="279"/>
      <c r="J48" s="280"/>
      <c r="K48" s="333" t="s">
        <v>21</v>
      </c>
      <c r="L48" s="333"/>
      <c r="M48" s="333"/>
      <c r="N48" s="292" t="s">
        <v>22</v>
      </c>
      <c r="O48" s="292"/>
      <c r="P48" s="292"/>
      <c r="Q48" s="292"/>
      <c r="R48" s="292" t="s">
        <v>23</v>
      </c>
      <c r="S48" s="292"/>
      <c r="T48" s="292"/>
      <c r="U48" s="359" t="s">
        <v>414</v>
      </c>
      <c r="V48" s="359"/>
      <c r="W48" s="291" t="s">
        <v>877</v>
      </c>
      <c r="X48" s="292"/>
      <c r="Y48" s="292"/>
      <c r="Z48" s="292"/>
      <c r="AA48" s="292"/>
      <c r="AB48" s="315" t="s">
        <v>24</v>
      </c>
      <c r="AC48" s="279"/>
      <c r="AD48" s="280"/>
      <c r="AE48" s="373" t="s">
        <v>878</v>
      </c>
      <c r="AF48" s="374"/>
      <c r="AG48" s="374"/>
      <c r="AH48" s="375"/>
      <c r="AI48" s="383" t="s">
        <v>415</v>
      </c>
      <c r="AJ48" s="383"/>
      <c r="AK48" s="383"/>
      <c r="AL48" s="383"/>
      <c r="AM48" s="383"/>
      <c r="AN48" s="383"/>
      <c r="AO48" s="383"/>
      <c r="AP48" s="383"/>
      <c r="AQ48" s="384"/>
      <c r="BL48" s="74"/>
      <c r="BM48" s="74"/>
      <c r="BN48" s="74"/>
      <c r="BO48" s="74"/>
      <c r="BP48" s="77" t="s">
        <v>304</v>
      </c>
      <c r="BQ48" s="77">
        <v>0.47170000000000001</v>
      </c>
      <c r="BR48" s="78">
        <v>4</v>
      </c>
      <c r="BS48" s="70"/>
      <c r="BT48" s="70"/>
      <c r="BU48" s="70"/>
      <c r="BV48" s="70"/>
      <c r="BW48" s="70"/>
      <c r="BX48" s="70"/>
      <c r="BY48" s="70"/>
      <c r="BZ48" s="70"/>
      <c r="CA48" s="75"/>
      <c r="CB48" s="75"/>
      <c r="CC48" s="74"/>
      <c r="CD48" s="118" t="s">
        <v>471</v>
      </c>
      <c r="CE48" s="119">
        <v>1.21</v>
      </c>
      <c r="CF48" s="119" t="s">
        <v>841</v>
      </c>
      <c r="CG48" s="120">
        <v>133560</v>
      </c>
      <c r="CH48" s="120">
        <v>61740</v>
      </c>
      <c r="CI48" s="120">
        <v>19890</v>
      </c>
      <c r="CJ48" s="120">
        <v>36</v>
      </c>
      <c r="CK48" s="120">
        <v>0</v>
      </c>
      <c r="CL48" s="120">
        <v>0</v>
      </c>
    </row>
    <row r="49" spans="4:90" ht="10.5" customHeight="1" x14ac:dyDescent="0.15">
      <c r="D49" s="334"/>
      <c r="E49" s="335"/>
      <c r="F49" s="335"/>
      <c r="G49" s="259" t="s">
        <v>25</v>
      </c>
      <c r="H49" s="259"/>
      <c r="I49" s="259"/>
      <c r="J49" s="259"/>
      <c r="K49" s="335"/>
      <c r="L49" s="335"/>
      <c r="M49" s="335"/>
      <c r="N49" s="259" t="s">
        <v>26</v>
      </c>
      <c r="O49" s="259"/>
      <c r="P49" s="259"/>
      <c r="Q49" s="259"/>
      <c r="R49" s="259" t="s">
        <v>27</v>
      </c>
      <c r="S49" s="259"/>
      <c r="T49" s="259"/>
      <c r="U49" s="263" t="s">
        <v>28</v>
      </c>
      <c r="V49" s="263"/>
      <c r="W49" s="259" t="s">
        <v>29</v>
      </c>
      <c r="X49" s="259"/>
      <c r="Y49" s="259"/>
      <c r="Z49" s="259"/>
      <c r="AA49" s="259"/>
      <c r="AB49" s="293"/>
      <c r="AC49" s="274"/>
      <c r="AD49" s="294"/>
      <c r="AE49" s="370" t="s">
        <v>879</v>
      </c>
      <c r="AF49" s="371"/>
      <c r="AG49" s="371"/>
      <c r="AH49" s="372"/>
      <c r="AI49" s="385" t="s">
        <v>30</v>
      </c>
      <c r="AJ49" s="385"/>
      <c r="AK49" s="385"/>
      <c r="AL49" s="385"/>
      <c r="AM49" s="385"/>
      <c r="AN49" s="385"/>
      <c r="AO49" s="385"/>
      <c r="AP49" s="385"/>
      <c r="AQ49" s="386"/>
      <c r="BL49" s="74"/>
      <c r="BM49" s="74"/>
      <c r="BN49" s="74"/>
      <c r="BO49" s="74"/>
      <c r="BP49" s="76" t="s">
        <v>359</v>
      </c>
      <c r="BQ49" s="76" t="s">
        <v>847</v>
      </c>
      <c r="BR49" s="78">
        <v>4</v>
      </c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4"/>
      <c r="CD49" s="117" t="s">
        <v>80</v>
      </c>
      <c r="CE49" s="119">
        <v>87.5</v>
      </c>
      <c r="CF49" s="119" t="s">
        <v>67</v>
      </c>
      <c r="CG49" s="120">
        <v>1335600000</v>
      </c>
      <c r="CH49" s="120">
        <v>617400000</v>
      </c>
      <c r="CI49" s="120">
        <v>198900000</v>
      </c>
      <c r="CJ49" s="120">
        <v>360000</v>
      </c>
      <c r="CK49" s="120">
        <v>0</v>
      </c>
      <c r="CL49" s="120">
        <v>180000</v>
      </c>
    </row>
    <row r="50" spans="4:90" ht="33.75" customHeight="1" thickBot="1" x14ac:dyDescent="0.2">
      <c r="D50" s="336" t="s">
        <v>351</v>
      </c>
      <c r="E50" s="337"/>
      <c r="F50" s="337"/>
      <c r="G50" s="337" t="s">
        <v>429</v>
      </c>
      <c r="H50" s="337"/>
      <c r="I50" s="337"/>
      <c r="J50" s="337"/>
      <c r="K50" s="337" t="s">
        <v>351</v>
      </c>
      <c r="L50" s="337"/>
      <c r="M50" s="337"/>
      <c r="N50" s="337" t="s">
        <v>351</v>
      </c>
      <c r="O50" s="337"/>
      <c r="P50" s="337"/>
      <c r="Q50" s="337"/>
      <c r="R50" s="337" t="s">
        <v>351</v>
      </c>
      <c r="S50" s="337"/>
      <c r="T50" s="337"/>
      <c r="U50" s="360" t="s">
        <v>352</v>
      </c>
      <c r="V50" s="360"/>
      <c r="W50" s="337" t="s">
        <v>351</v>
      </c>
      <c r="X50" s="337"/>
      <c r="Y50" s="337"/>
      <c r="Z50" s="337"/>
      <c r="AA50" s="337"/>
      <c r="AB50" s="361" t="s">
        <v>352</v>
      </c>
      <c r="AC50" s="362"/>
      <c r="AD50" s="363"/>
      <c r="AE50" s="361" t="s">
        <v>351</v>
      </c>
      <c r="AF50" s="362"/>
      <c r="AG50" s="362"/>
      <c r="AH50" s="363"/>
      <c r="AI50" s="387"/>
      <c r="AJ50" s="387"/>
      <c r="AK50" s="387"/>
      <c r="AL50" s="387"/>
      <c r="AM50" s="387"/>
      <c r="AN50" s="387"/>
      <c r="AO50" s="387"/>
      <c r="AP50" s="387"/>
      <c r="AQ50" s="388"/>
      <c r="BL50" s="74"/>
      <c r="BM50" s="74"/>
      <c r="BN50" s="74"/>
      <c r="BO50" s="74"/>
      <c r="BP50" s="86" t="s">
        <v>307</v>
      </c>
      <c r="BQ50" s="86">
        <v>9.0500000000000008E-3</v>
      </c>
      <c r="BR50" s="78">
        <v>6</v>
      </c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4"/>
      <c r="CD50" s="118" t="s">
        <v>81</v>
      </c>
      <c r="CE50" s="119">
        <v>5.05</v>
      </c>
      <c r="CF50" s="119" t="s">
        <v>66</v>
      </c>
      <c r="CG50" s="120">
        <v>133560</v>
      </c>
      <c r="CH50" s="120">
        <v>61740</v>
      </c>
      <c r="CI50" s="120">
        <v>19890</v>
      </c>
      <c r="CJ50" s="120">
        <v>36</v>
      </c>
      <c r="CK50" s="120">
        <v>0</v>
      </c>
      <c r="CL50" s="120">
        <v>0</v>
      </c>
    </row>
    <row r="51" spans="4:90" x14ac:dyDescent="0.15">
      <c r="AQ51" s="582" t="s">
        <v>881</v>
      </c>
      <c r="BL51" s="74"/>
      <c r="BM51" s="74"/>
      <c r="BN51" s="74"/>
      <c r="BO51" s="74"/>
      <c r="BP51" s="86" t="s">
        <v>308</v>
      </c>
      <c r="BQ51" s="86">
        <v>9.0500000000000008E-3</v>
      </c>
      <c r="BR51" s="78">
        <v>6</v>
      </c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4"/>
      <c r="CD51" s="117" t="s">
        <v>472</v>
      </c>
      <c r="CE51" s="119">
        <v>2.5</v>
      </c>
      <c r="CF51" s="119" t="s">
        <v>833</v>
      </c>
      <c r="CG51" s="120">
        <v>133560</v>
      </c>
      <c r="CH51" s="120">
        <v>61740</v>
      </c>
      <c r="CI51" s="120">
        <v>19890</v>
      </c>
      <c r="CJ51" s="120">
        <v>36</v>
      </c>
      <c r="CK51" s="120">
        <v>0</v>
      </c>
      <c r="CL51" s="120">
        <v>0</v>
      </c>
    </row>
    <row r="52" spans="4:90" x14ac:dyDescent="0.15">
      <c r="BL52" s="74"/>
      <c r="BM52" s="74"/>
      <c r="BN52" s="74"/>
      <c r="BO52" s="74"/>
      <c r="BP52" s="86" t="s">
        <v>309</v>
      </c>
      <c r="BQ52" s="86">
        <v>9.0500000000000008E-3</v>
      </c>
      <c r="BR52" s="78">
        <v>6</v>
      </c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4"/>
      <c r="CD52" s="118" t="s">
        <v>473</v>
      </c>
      <c r="CE52" s="119">
        <v>1.53</v>
      </c>
      <c r="CF52" s="119" t="s">
        <v>833</v>
      </c>
      <c r="CG52" s="120">
        <v>1335600000</v>
      </c>
      <c r="CH52" s="120">
        <v>617400000</v>
      </c>
      <c r="CI52" s="120">
        <v>198900000</v>
      </c>
      <c r="CJ52" s="120">
        <v>360000</v>
      </c>
      <c r="CK52" s="120">
        <v>0</v>
      </c>
      <c r="CL52" s="120">
        <v>1800000</v>
      </c>
    </row>
    <row r="53" spans="4:90" x14ac:dyDescent="0.15">
      <c r="BL53" s="74"/>
      <c r="BM53" s="74"/>
      <c r="BN53" s="74"/>
      <c r="BO53" s="74"/>
      <c r="BP53" s="86" t="s">
        <v>310</v>
      </c>
      <c r="BQ53" s="86">
        <v>9.0500000000000008E-3</v>
      </c>
      <c r="BR53" s="78">
        <v>6</v>
      </c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4"/>
      <c r="CD53" s="117" t="s">
        <v>82</v>
      </c>
      <c r="CE53" s="119">
        <v>300000</v>
      </c>
      <c r="CF53" s="119" t="s">
        <v>65</v>
      </c>
      <c r="CG53" s="120">
        <v>1335600000</v>
      </c>
      <c r="CH53" s="120">
        <v>617400000</v>
      </c>
      <c r="CI53" s="120">
        <v>198900000</v>
      </c>
      <c r="CJ53" s="120">
        <v>360000</v>
      </c>
      <c r="CK53" s="120">
        <v>0</v>
      </c>
      <c r="CL53" s="120">
        <v>180000</v>
      </c>
    </row>
    <row r="54" spans="4:90" x14ac:dyDescent="0.15">
      <c r="BL54" s="74"/>
      <c r="BM54" s="74"/>
      <c r="BN54" s="74"/>
      <c r="BO54" s="74"/>
      <c r="BP54" s="86" t="s">
        <v>311</v>
      </c>
      <c r="BQ54" s="86">
        <v>9.0499999999999997E-2</v>
      </c>
      <c r="BR54" s="78">
        <v>6</v>
      </c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4"/>
      <c r="CD54" s="118" t="s">
        <v>474</v>
      </c>
      <c r="CE54" s="119">
        <v>0.72</v>
      </c>
      <c r="CF54" s="119" t="s">
        <v>841</v>
      </c>
      <c r="CG54" s="120">
        <v>133560</v>
      </c>
      <c r="CH54" s="120">
        <v>61740</v>
      </c>
      <c r="CI54" s="120">
        <v>19890</v>
      </c>
      <c r="CJ54" s="120">
        <v>36</v>
      </c>
      <c r="CK54" s="120">
        <v>0</v>
      </c>
      <c r="CL54" s="120">
        <v>0</v>
      </c>
    </row>
    <row r="55" spans="4:90" x14ac:dyDescent="0.15">
      <c r="BL55" s="74"/>
      <c r="BM55" s="74"/>
      <c r="BN55" s="74"/>
      <c r="BO55" s="74"/>
      <c r="BP55" s="86" t="s">
        <v>848</v>
      </c>
      <c r="BQ55" s="86">
        <v>9.0500000000000008E-3</v>
      </c>
      <c r="BR55" s="78">
        <v>6</v>
      </c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4"/>
      <c r="CD55" s="117" t="s">
        <v>83</v>
      </c>
      <c r="CE55" s="119">
        <v>37.18</v>
      </c>
      <c r="CF55" s="119" t="s">
        <v>66</v>
      </c>
      <c r="CG55" s="120">
        <v>1335600000</v>
      </c>
      <c r="CH55" s="120">
        <v>617400000</v>
      </c>
      <c r="CI55" s="120">
        <v>198900000</v>
      </c>
      <c r="CJ55" s="120">
        <v>360000</v>
      </c>
      <c r="CK55" s="120">
        <v>0</v>
      </c>
      <c r="CL55" s="120">
        <v>180000</v>
      </c>
    </row>
    <row r="56" spans="4:90" x14ac:dyDescent="0.15">
      <c r="BL56" s="74"/>
      <c r="BM56" s="74"/>
      <c r="BN56" s="74"/>
      <c r="BO56" s="74"/>
      <c r="BP56" s="86" t="s">
        <v>325</v>
      </c>
      <c r="BQ56" s="86">
        <v>9.0499999999999997E-2</v>
      </c>
      <c r="BR56" s="78">
        <v>6</v>
      </c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4"/>
      <c r="CD56" s="118" t="s">
        <v>475</v>
      </c>
      <c r="CE56" s="119">
        <v>56.2</v>
      </c>
      <c r="CF56" s="119" t="s">
        <v>837</v>
      </c>
      <c r="CG56" s="120">
        <v>1335600000</v>
      </c>
      <c r="CH56" s="120">
        <v>617400000</v>
      </c>
      <c r="CI56" s="120">
        <v>198900000</v>
      </c>
      <c r="CJ56" s="120">
        <v>360000</v>
      </c>
      <c r="CK56" s="120">
        <v>0</v>
      </c>
      <c r="CL56" s="120">
        <v>0</v>
      </c>
    </row>
    <row r="57" spans="4:90" x14ac:dyDescent="0.15">
      <c r="BL57" s="74"/>
      <c r="BM57" s="74"/>
      <c r="BN57" s="74"/>
      <c r="BO57" s="74"/>
      <c r="BP57" s="86" t="s">
        <v>326</v>
      </c>
      <c r="BQ57" s="86">
        <v>9.0500000000000008E-3</v>
      </c>
      <c r="BR57" s="78">
        <v>6</v>
      </c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4"/>
      <c r="CD57" s="117" t="s">
        <v>476</v>
      </c>
      <c r="CE57" s="119">
        <v>1.35</v>
      </c>
      <c r="CF57" s="119" t="s">
        <v>837</v>
      </c>
      <c r="CG57" s="120">
        <v>133560</v>
      </c>
      <c r="CH57" s="120">
        <v>61740</v>
      </c>
      <c r="CI57" s="120">
        <v>19890</v>
      </c>
      <c r="CJ57" s="120">
        <v>36</v>
      </c>
      <c r="CK57" s="120">
        <v>0</v>
      </c>
      <c r="CL57" s="120">
        <v>0</v>
      </c>
    </row>
    <row r="58" spans="4:90" x14ac:dyDescent="0.15">
      <c r="BL58" s="74"/>
      <c r="BM58" s="74"/>
      <c r="BN58" s="74"/>
      <c r="BO58" s="74"/>
      <c r="BP58" s="86" t="s">
        <v>327</v>
      </c>
      <c r="BQ58" s="86">
        <v>9.0500000000000008E-3</v>
      </c>
      <c r="BR58" s="78">
        <v>6</v>
      </c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4"/>
      <c r="CD58" s="118" t="s">
        <v>84</v>
      </c>
      <c r="CE58" s="119">
        <v>35</v>
      </c>
      <c r="CF58" s="119" t="s">
        <v>67</v>
      </c>
      <c r="CG58" s="120">
        <v>1335600</v>
      </c>
      <c r="CH58" s="120">
        <v>617400</v>
      </c>
      <c r="CI58" s="120">
        <v>198900000</v>
      </c>
      <c r="CJ58" s="120">
        <v>360000</v>
      </c>
      <c r="CK58" s="120">
        <v>0</v>
      </c>
      <c r="CL58" s="120">
        <v>0</v>
      </c>
    </row>
    <row r="59" spans="4:90" x14ac:dyDescent="0.15">
      <c r="BL59" s="74"/>
      <c r="BM59" s="74"/>
      <c r="BN59" s="74"/>
      <c r="BO59" s="74"/>
      <c r="BP59" s="86" t="s">
        <v>328</v>
      </c>
      <c r="BQ59" s="86">
        <v>9.0500000000000008E-3</v>
      </c>
      <c r="BR59" s="78">
        <v>6</v>
      </c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4"/>
      <c r="CD59" s="117" t="s">
        <v>85</v>
      </c>
      <c r="CE59" s="119">
        <v>269</v>
      </c>
      <c r="CF59" s="119" t="s">
        <v>65</v>
      </c>
      <c r="CG59" s="120">
        <v>1335600</v>
      </c>
      <c r="CH59" s="120">
        <v>617400</v>
      </c>
      <c r="CI59" s="120">
        <v>198900000</v>
      </c>
      <c r="CJ59" s="120">
        <v>360000</v>
      </c>
      <c r="CK59" s="120">
        <v>0</v>
      </c>
      <c r="CL59" s="120">
        <v>0</v>
      </c>
    </row>
    <row r="60" spans="4:90" x14ac:dyDescent="0.15">
      <c r="BL60" s="74"/>
      <c r="BM60" s="74"/>
      <c r="BN60" s="74"/>
      <c r="BO60" s="74"/>
      <c r="BP60" s="86" t="s">
        <v>324</v>
      </c>
      <c r="BQ60" s="86">
        <v>9.0500000000000008E-3</v>
      </c>
      <c r="BR60" s="78">
        <v>6</v>
      </c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4"/>
      <c r="CD60" s="118" t="s">
        <v>86</v>
      </c>
      <c r="CE60" s="119">
        <v>1.83</v>
      </c>
      <c r="CF60" s="119" t="s">
        <v>44</v>
      </c>
      <c r="CG60" s="120">
        <v>1326640</v>
      </c>
      <c r="CH60" s="120">
        <v>315560</v>
      </c>
      <c r="CI60" s="120">
        <v>2259111</v>
      </c>
      <c r="CJ60" s="120">
        <v>4000</v>
      </c>
      <c r="CK60" s="120">
        <v>0</v>
      </c>
      <c r="CL60" s="120">
        <v>0</v>
      </c>
    </row>
    <row r="61" spans="4:90" x14ac:dyDescent="0.15">
      <c r="BL61" s="74"/>
      <c r="BM61" s="74"/>
      <c r="BN61" s="74"/>
      <c r="BO61" s="74"/>
      <c r="BP61" s="86" t="s">
        <v>323</v>
      </c>
      <c r="BQ61" s="86">
        <v>9.0500000000000008E-3</v>
      </c>
      <c r="BR61" s="78">
        <v>6</v>
      </c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4"/>
      <c r="CD61" s="117" t="s">
        <v>477</v>
      </c>
      <c r="CE61" s="119">
        <v>33</v>
      </c>
      <c r="CF61" s="119" t="s">
        <v>842</v>
      </c>
      <c r="CG61" s="120">
        <v>682640</v>
      </c>
      <c r="CH61" s="120">
        <v>315560</v>
      </c>
      <c r="CI61" s="120">
        <v>9171500</v>
      </c>
      <c r="CJ61" s="120">
        <v>16000</v>
      </c>
      <c r="CK61" s="120">
        <v>0</v>
      </c>
      <c r="CL61" s="120">
        <v>0</v>
      </c>
    </row>
    <row r="62" spans="4:90" x14ac:dyDescent="0.15">
      <c r="BL62" s="74"/>
      <c r="BM62" s="74"/>
      <c r="BN62" s="74"/>
      <c r="BO62" s="74"/>
      <c r="BP62" s="86" t="s">
        <v>312</v>
      </c>
      <c r="BQ62" s="86">
        <v>0.15384999999999999</v>
      </c>
      <c r="BR62" s="78">
        <v>6</v>
      </c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4"/>
      <c r="CD62" s="118" t="s">
        <v>478</v>
      </c>
      <c r="CE62" s="119">
        <v>1.23</v>
      </c>
      <c r="CF62" s="119" t="s">
        <v>841</v>
      </c>
      <c r="CG62" s="120">
        <v>133560</v>
      </c>
      <c r="CH62" s="120">
        <v>61740</v>
      </c>
      <c r="CI62" s="120">
        <v>19890</v>
      </c>
      <c r="CJ62" s="120">
        <v>36</v>
      </c>
      <c r="CK62" s="120">
        <v>0</v>
      </c>
      <c r="CL62" s="120">
        <v>0</v>
      </c>
    </row>
    <row r="63" spans="4:90" x14ac:dyDescent="0.15">
      <c r="BL63" s="74"/>
      <c r="BM63" s="74"/>
      <c r="BN63" s="74"/>
      <c r="BO63" s="74"/>
      <c r="BP63" s="86" t="s">
        <v>313</v>
      </c>
      <c r="BQ63" s="86">
        <v>0.15384999999999999</v>
      </c>
      <c r="BR63" s="78">
        <v>6</v>
      </c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4"/>
      <c r="CD63" s="117" t="s">
        <v>479</v>
      </c>
      <c r="CE63" s="119">
        <v>0.93</v>
      </c>
      <c r="CF63" s="119" t="s">
        <v>841</v>
      </c>
      <c r="CG63" s="120">
        <v>133560</v>
      </c>
      <c r="CH63" s="120">
        <v>61740</v>
      </c>
      <c r="CI63" s="120">
        <v>19890</v>
      </c>
      <c r="CJ63" s="120">
        <v>36</v>
      </c>
      <c r="CK63" s="120">
        <v>0</v>
      </c>
      <c r="CL63" s="120">
        <v>0</v>
      </c>
    </row>
    <row r="64" spans="4:90" x14ac:dyDescent="0.15">
      <c r="BL64" s="74"/>
      <c r="BM64" s="74"/>
      <c r="BN64" s="74"/>
      <c r="BO64" s="74"/>
      <c r="BP64" s="86" t="s">
        <v>314</v>
      </c>
      <c r="BQ64" s="86">
        <v>0.15384999999999999</v>
      </c>
      <c r="BR64" s="78">
        <v>6</v>
      </c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4"/>
      <c r="CD64" s="118" t="s">
        <v>480</v>
      </c>
      <c r="CE64" s="119">
        <v>7.61</v>
      </c>
      <c r="CF64" s="119" t="s">
        <v>837</v>
      </c>
      <c r="CG64" s="120">
        <v>1335600000</v>
      </c>
      <c r="CH64" s="120">
        <v>617400000</v>
      </c>
      <c r="CI64" s="120">
        <v>198900000</v>
      </c>
      <c r="CJ64" s="120">
        <v>360000</v>
      </c>
      <c r="CK64" s="120">
        <v>0</v>
      </c>
      <c r="CL64" s="120">
        <v>1800000</v>
      </c>
    </row>
    <row r="65" spans="64:90" x14ac:dyDescent="0.15">
      <c r="BL65" s="74"/>
      <c r="BM65" s="74"/>
      <c r="BN65" s="74"/>
      <c r="BO65" s="74"/>
      <c r="BP65" s="86" t="s">
        <v>315</v>
      </c>
      <c r="BQ65" s="86">
        <v>4.5249999999999999E-2</v>
      </c>
      <c r="BR65" s="78">
        <v>6</v>
      </c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4"/>
      <c r="CD65" s="117" t="s">
        <v>87</v>
      </c>
      <c r="CE65" s="119">
        <v>12.36</v>
      </c>
      <c r="CF65" s="119" t="s">
        <v>44</v>
      </c>
      <c r="CG65" s="120">
        <v>1335600000</v>
      </c>
      <c r="CH65" s="120">
        <v>617400000</v>
      </c>
      <c r="CI65" s="120">
        <v>198900000</v>
      </c>
      <c r="CJ65" s="120">
        <v>360000</v>
      </c>
      <c r="CK65" s="120">
        <v>0</v>
      </c>
      <c r="CL65" s="120">
        <v>0</v>
      </c>
    </row>
    <row r="66" spans="64:90" x14ac:dyDescent="0.15">
      <c r="BL66" s="74"/>
      <c r="BM66" s="74"/>
      <c r="BN66" s="74"/>
      <c r="BO66" s="74"/>
      <c r="BP66" s="86" t="s">
        <v>316</v>
      </c>
      <c r="BQ66" s="86">
        <v>4.5249999999999999E-2</v>
      </c>
      <c r="BR66" s="78">
        <v>6</v>
      </c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4"/>
      <c r="CD66" s="118" t="s">
        <v>481</v>
      </c>
      <c r="CE66" s="119">
        <v>22.51</v>
      </c>
      <c r="CF66" s="119" t="s">
        <v>835</v>
      </c>
      <c r="CG66" s="120">
        <v>1335600000</v>
      </c>
      <c r="CH66" s="120">
        <v>617400000</v>
      </c>
      <c r="CI66" s="120">
        <v>198900000</v>
      </c>
      <c r="CJ66" s="120">
        <v>360000</v>
      </c>
      <c r="CK66" s="120">
        <v>0</v>
      </c>
      <c r="CL66" s="120">
        <v>0</v>
      </c>
    </row>
    <row r="67" spans="64:90" x14ac:dyDescent="0.15">
      <c r="BL67" s="74"/>
      <c r="BM67" s="74"/>
      <c r="BN67" s="74"/>
      <c r="BO67" s="74"/>
      <c r="BP67" s="88" t="s">
        <v>354</v>
      </c>
      <c r="BQ67" s="88">
        <v>4.4999999999999997E-3</v>
      </c>
      <c r="BR67" s="78">
        <v>6</v>
      </c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4"/>
      <c r="CD67" s="117" t="s">
        <v>482</v>
      </c>
      <c r="CE67" s="119">
        <v>18</v>
      </c>
      <c r="CF67" s="119" t="s">
        <v>841</v>
      </c>
      <c r="CG67" s="120">
        <v>133560</v>
      </c>
      <c r="CH67" s="120">
        <v>61740</v>
      </c>
      <c r="CI67" s="120">
        <v>19890</v>
      </c>
      <c r="CJ67" s="120">
        <v>36</v>
      </c>
      <c r="CK67" s="120">
        <v>0</v>
      </c>
      <c r="CL67" s="120">
        <v>0</v>
      </c>
    </row>
    <row r="68" spans="64:90" x14ac:dyDescent="0.15">
      <c r="BL68" s="74"/>
      <c r="BM68" s="74"/>
      <c r="BN68" s="74"/>
      <c r="BO68" s="74"/>
      <c r="BP68" s="88" t="s">
        <v>355</v>
      </c>
      <c r="BQ68" s="88">
        <v>9.0500000000000008E-3</v>
      </c>
      <c r="BR68" s="78">
        <v>6</v>
      </c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4"/>
      <c r="CD68" s="118" t="s">
        <v>88</v>
      </c>
      <c r="CE68" s="119">
        <v>103000</v>
      </c>
      <c r="CF68" s="119" t="s">
        <v>834</v>
      </c>
      <c r="CG68" s="120">
        <v>1335600000</v>
      </c>
      <c r="CH68" s="120">
        <v>617400000</v>
      </c>
      <c r="CI68" s="120">
        <v>198900000</v>
      </c>
      <c r="CJ68" s="120">
        <v>360000</v>
      </c>
      <c r="CK68" s="120">
        <v>0</v>
      </c>
      <c r="CL68" s="120">
        <v>1000</v>
      </c>
    </row>
    <row r="69" spans="64:90" x14ac:dyDescent="0.15">
      <c r="BL69" s="74"/>
      <c r="BM69" s="74"/>
      <c r="BN69" s="74"/>
      <c r="BO69" s="74"/>
      <c r="BP69" s="86" t="s">
        <v>851</v>
      </c>
      <c r="BQ69" s="78">
        <v>1</v>
      </c>
      <c r="BR69" s="78">
        <v>7</v>
      </c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4"/>
      <c r="CD69" s="117" t="s">
        <v>89</v>
      </c>
      <c r="CE69" s="119">
        <v>165</v>
      </c>
      <c r="CF69" s="119" t="s">
        <v>67</v>
      </c>
      <c r="CG69" s="120">
        <v>1335600000</v>
      </c>
      <c r="CH69" s="120">
        <v>617400000</v>
      </c>
      <c r="CI69" s="120">
        <v>198900000</v>
      </c>
      <c r="CJ69" s="120">
        <v>360000</v>
      </c>
      <c r="CK69" s="120">
        <v>0</v>
      </c>
      <c r="CL69" s="120">
        <v>0</v>
      </c>
    </row>
    <row r="70" spans="64:90" x14ac:dyDescent="0.15">
      <c r="BL70" s="74"/>
      <c r="BM70" s="74"/>
      <c r="BN70" s="74"/>
      <c r="BO70" s="74"/>
      <c r="BP70" s="86" t="s">
        <v>356</v>
      </c>
      <c r="BQ70" s="78">
        <v>1</v>
      </c>
      <c r="BR70" s="78">
        <v>8</v>
      </c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4"/>
      <c r="CD70" s="118" t="s">
        <v>90</v>
      </c>
      <c r="CE70" s="119">
        <v>4.54</v>
      </c>
      <c r="CF70" s="119" t="s">
        <v>67</v>
      </c>
      <c r="CG70" s="120">
        <v>1335600000</v>
      </c>
      <c r="CH70" s="120">
        <v>617400000</v>
      </c>
      <c r="CI70" s="120">
        <v>198900000</v>
      </c>
      <c r="CJ70" s="120">
        <v>360000</v>
      </c>
      <c r="CK70" s="120">
        <v>0</v>
      </c>
      <c r="CL70" s="120">
        <v>0</v>
      </c>
    </row>
    <row r="71" spans="64:90" x14ac:dyDescent="0.15">
      <c r="BL71" s="74"/>
      <c r="BM71" s="74"/>
      <c r="BN71" s="74"/>
      <c r="BO71" s="74"/>
      <c r="BP71" s="86" t="s">
        <v>318</v>
      </c>
      <c r="BQ71" s="78">
        <v>1</v>
      </c>
      <c r="BR71" s="78">
        <v>9</v>
      </c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4"/>
      <c r="CD71" s="117" t="s">
        <v>483</v>
      </c>
      <c r="CE71" s="119">
        <v>3.89</v>
      </c>
      <c r="CF71" s="119" t="s">
        <v>843</v>
      </c>
      <c r="CG71" s="120">
        <v>1335600000</v>
      </c>
      <c r="CH71" s="120">
        <v>617400000</v>
      </c>
      <c r="CI71" s="120">
        <v>198900000</v>
      </c>
      <c r="CJ71" s="120">
        <v>360000</v>
      </c>
      <c r="CK71" s="120">
        <v>0</v>
      </c>
      <c r="CL71" s="120">
        <v>0</v>
      </c>
    </row>
    <row r="72" spans="64:90" x14ac:dyDescent="0.15">
      <c r="BL72" s="74"/>
      <c r="BM72" s="74"/>
      <c r="BN72" s="74"/>
      <c r="BO72" s="74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4"/>
      <c r="CD72" s="118" t="s">
        <v>484</v>
      </c>
      <c r="CE72" s="119">
        <v>2.44</v>
      </c>
      <c r="CF72" s="119" t="s">
        <v>844</v>
      </c>
      <c r="CG72" s="120">
        <v>1335600000</v>
      </c>
      <c r="CH72" s="120">
        <v>617400000</v>
      </c>
      <c r="CI72" s="120">
        <v>198900000</v>
      </c>
      <c r="CJ72" s="120">
        <v>360000</v>
      </c>
      <c r="CK72" s="120">
        <v>0</v>
      </c>
      <c r="CL72" s="120">
        <v>180000</v>
      </c>
    </row>
    <row r="73" spans="64:90" x14ac:dyDescent="0.15">
      <c r="BL73" s="74"/>
      <c r="BM73" s="74"/>
      <c r="BN73" s="74"/>
      <c r="BO73" s="74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4"/>
      <c r="CD73" s="117" t="s">
        <v>485</v>
      </c>
      <c r="CE73" s="119">
        <v>3.93</v>
      </c>
      <c r="CF73" s="119" t="s">
        <v>839</v>
      </c>
      <c r="CG73" s="120">
        <v>1335600000</v>
      </c>
      <c r="CH73" s="120">
        <v>617400000</v>
      </c>
      <c r="CI73" s="120">
        <v>198900000</v>
      </c>
      <c r="CJ73" s="120">
        <v>360000</v>
      </c>
      <c r="CK73" s="120">
        <v>0</v>
      </c>
      <c r="CL73" s="120">
        <v>180000</v>
      </c>
    </row>
    <row r="74" spans="64:90" x14ac:dyDescent="0.15">
      <c r="BL74" s="74"/>
      <c r="BM74" s="74"/>
      <c r="BN74" s="74"/>
      <c r="BO74" s="74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4"/>
      <c r="CD74" s="118" t="s">
        <v>92</v>
      </c>
      <c r="CE74" s="119">
        <v>18.7</v>
      </c>
      <c r="CF74" s="119" t="s">
        <v>41</v>
      </c>
      <c r="CG74" s="120">
        <v>133560</v>
      </c>
      <c r="CH74" s="120">
        <v>61740</v>
      </c>
      <c r="CI74" s="120">
        <v>19890</v>
      </c>
      <c r="CJ74" s="120">
        <v>36</v>
      </c>
      <c r="CK74" s="120">
        <v>0</v>
      </c>
      <c r="CL74" s="120">
        <v>0</v>
      </c>
    </row>
    <row r="75" spans="64:90" x14ac:dyDescent="0.15">
      <c r="BL75" s="74"/>
      <c r="BM75" s="74"/>
      <c r="BN75" s="74"/>
      <c r="BO75" s="74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4"/>
      <c r="CD75" s="117" t="s">
        <v>91</v>
      </c>
      <c r="CE75" s="119">
        <v>83.32</v>
      </c>
      <c r="CF75" s="119" t="s">
        <v>67</v>
      </c>
      <c r="CG75" s="120">
        <v>1335600000</v>
      </c>
      <c r="CH75" s="120">
        <v>617400000</v>
      </c>
      <c r="CI75" s="120">
        <v>198900000</v>
      </c>
      <c r="CJ75" s="120">
        <v>360000</v>
      </c>
      <c r="CK75" s="120">
        <v>0</v>
      </c>
      <c r="CL75" s="120">
        <v>180000</v>
      </c>
    </row>
    <row r="76" spans="64:90" x14ac:dyDescent="0.15">
      <c r="BL76" s="74"/>
      <c r="BM76" s="74"/>
      <c r="BN76" s="74"/>
      <c r="BO76" s="74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4"/>
      <c r="CD76" s="118" t="s">
        <v>486</v>
      </c>
      <c r="CE76" s="119">
        <v>3.35</v>
      </c>
      <c r="CF76" s="119" t="s">
        <v>840</v>
      </c>
      <c r="CG76" s="120">
        <v>1335600000</v>
      </c>
      <c r="CH76" s="120">
        <v>617400000</v>
      </c>
      <c r="CI76" s="120">
        <v>198900000</v>
      </c>
      <c r="CJ76" s="120">
        <v>360000</v>
      </c>
      <c r="CK76" s="120">
        <v>0</v>
      </c>
      <c r="CL76" s="120">
        <v>0</v>
      </c>
    </row>
    <row r="77" spans="64:90" x14ac:dyDescent="0.15">
      <c r="BL77" s="74"/>
      <c r="BM77" s="74"/>
      <c r="BN77" s="74"/>
      <c r="BO77" s="74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4"/>
      <c r="CD77" s="117" t="s">
        <v>487</v>
      </c>
      <c r="CE77" s="119">
        <v>43.7</v>
      </c>
      <c r="CF77" s="119" t="s">
        <v>843</v>
      </c>
      <c r="CG77" s="120">
        <v>1335600000</v>
      </c>
      <c r="CH77" s="120">
        <v>617400000</v>
      </c>
      <c r="CI77" s="120">
        <v>198900000</v>
      </c>
      <c r="CJ77" s="120">
        <v>360000</v>
      </c>
      <c r="CK77" s="120">
        <v>0</v>
      </c>
      <c r="CL77" s="120">
        <v>0</v>
      </c>
    </row>
    <row r="78" spans="64:90" x14ac:dyDescent="0.15">
      <c r="BL78" s="74"/>
      <c r="BM78" s="74"/>
      <c r="BN78" s="74"/>
      <c r="BO78" s="74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4"/>
      <c r="CD78" s="118" t="s">
        <v>488</v>
      </c>
      <c r="CE78" s="119">
        <v>57.4</v>
      </c>
      <c r="CF78" s="119" t="s">
        <v>837</v>
      </c>
      <c r="CG78" s="120">
        <v>1335600000</v>
      </c>
      <c r="CH78" s="120">
        <v>617400000</v>
      </c>
      <c r="CI78" s="120">
        <v>198900000</v>
      </c>
      <c r="CJ78" s="120">
        <v>360000</v>
      </c>
      <c r="CK78" s="120">
        <v>0</v>
      </c>
      <c r="CL78" s="120">
        <v>0</v>
      </c>
    </row>
    <row r="79" spans="64:90" x14ac:dyDescent="0.15">
      <c r="BL79" s="74"/>
      <c r="BM79" s="74"/>
      <c r="BN79" s="74"/>
      <c r="BO79" s="74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4"/>
      <c r="CD79" s="117" t="s">
        <v>489</v>
      </c>
      <c r="CE79" s="119">
        <v>0.35</v>
      </c>
      <c r="CF79" s="119" t="s">
        <v>833</v>
      </c>
      <c r="CG79" s="120">
        <v>133560</v>
      </c>
      <c r="CH79" s="120">
        <v>61740</v>
      </c>
      <c r="CI79" s="120">
        <v>19890</v>
      </c>
      <c r="CJ79" s="120">
        <v>36</v>
      </c>
      <c r="CK79" s="120">
        <v>0</v>
      </c>
      <c r="CL79" s="120">
        <v>0</v>
      </c>
    </row>
    <row r="80" spans="64:90" x14ac:dyDescent="0.15">
      <c r="BL80" s="74"/>
      <c r="BM80" s="74"/>
      <c r="BN80" s="74"/>
      <c r="BO80" s="74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4"/>
      <c r="CD80" s="118" t="s">
        <v>490</v>
      </c>
      <c r="CE80" s="119">
        <v>1.71</v>
      </c>
      <c r="CF80" s="119" t="s">
        <v>837</v>
      </c>
      <c r="CG80" s="120">
        <v>133560</v>
      </c>
      <c r="CH80" s="120">
        <v>61740</v>
      </c>
      <c r="CI80" s="120">
        <v>19890</v>
      </c>
      <c r="CJ80" s="120">
        <v>36</v>
      </c>
      <c r="CK80" s="120">
        <v>0</v>
      </c>
      <c r="CL80" s="120">
        <v>0</v>
      </c>
    </row>
    <row r="81" spans="64:90" x14ac:dyDescent="0.15">
      <c r="BL81" s="74"/>
      <c r="BM81" s="74"/>
      <c r="BN81" s="74"/>
      <c r="BO81" s="74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4"/>
      <c r="CD81" s="117" t="s">
        <v>491</v>
      </c>
      <c r="CE81" s="119">
        <v>48.2</v>
      </c>
      <c r="CF81" s="119" t="s">
        <v>842</v>
      </c>
      <c r="CG81" s="120">
        <v>27454000</v>
      </c>
      <c r="CH81" s="120">
        <v>12691000</v>
      </c>
      <c r="CI81" s="120">
        <v>4088500</v>
      </c>
      <c r="CJ81" s="120">
        <v>7400</v>
      </c>
      <c r="CK81" s="120">
        <v>0</v>
      </c>
      <c r="CL81" s="120">
        <v>0</v>
      </c>
    </row>
    <row r="82" spans="64:90" x14ac:dyDescent="0.15">
      <c r="BL82" s="74"/>
      <c r="BM82" s="74"/>
      <c r="BN82" s="74"/>
      <c r="BO82" s="74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4"/>
      <c r="CD82" s="118" t="s">
        <v>492</v>
      </c>
      <c r="CE82" s="119">
        <v>3.08</v>
      </c>
      <c r="CF82" s="119" t="s">
        <v>839</v>
      </c>
      <c r="CG82" s="120">
        <v>1335600000</v>
      </c>
      <c r="CH82" s="120">
        <v>617400000</v>
      </c>
      <c r="CI82" s="120">
        <v>198900000</v>
      </c>
      <c r="CJ82" s="120">
        <v>360000</v>
      </c>
      <c r="CK82" s="120">
        <v>0</v>
      </c>
      <c r="CL82" s="120">
        <v>180000</v>
      </c>
    </row>
    <row r="83" spans="64:90" x14ac:dyDescent="0.15">
      <c r="BL83" s="74"/>
      <c r="BM83" s="74"/>
      <c r="BN83" s="74"/>
      <c r="BO83" s="74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4"/>
      <c r="CD83" s="117" t="s">
        <v>93</v>
      </c>
      <c r="CE83" s="119">
        <v>5.8</v>
      </c>
      <c r="CF83" s="119" t="s">
        <v>66</v>
      </c>
      <c r="CG83" s="120">
        <v>133560</v>
      </c>
      <c r="CH83" s="120">
        <v>61740</v>
      </c>
      <c r="CI83" s="120">
        <v>19890</v>
      </c>
      <c r="CJ83" s="120">
        <v>36</v>
      </c>
      <c r="CK83" s="120">
        <v>0</v>
      </c>
      <c r="CL83" s="120">
        <v>0</v>
      </c>
    </row>
    <row r="84" spans="64:90" x14ac:dyDescent="0.15">
      <c r="BL84" s="74"/>
      <c r="BM84" s="74"/>
      <c r="BN84" s="74"/>
      <c r="BO84" s="74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4"/>
      <c r="CD84" s="118" t="s">
        <v>493</v>
      </c>
      <c r="CE84" s="119">
        <v>15.97</v>
      </c>
      <c r="CF84" s="119" t="s">
        <v>840</v>
      </c>
      <c r="CG84" s="120">
        <v>1335600000</v>
      </c>
      <c r="CH84" s="120">
        <v>617400000</v>
      </c>
      <c r="CI84" s="120">
        <v>198900000</v>
      </c>
      <c r="CJ84" s="120">
        <v>360000</v>
      </c>
      <c r="CK84" s="120">
        <v>0</v>
      </c>
      <c r="CL84" s="120">
        <v>0</v>
      </c>
    </row>
    <row r="85" spans="64:90" x14ac:dyDescent="0.15">
      <c r="BL85" s="74"/>
      <c r="BM85" s="74"/>
      <c r="BN85" s="74"/>
      <c r="BO85" s="74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4"/>
      <c r="CD85" s="117" t="s">
        <v>494</v>
      </c>
      <c r="CE85" s="119">
        <v>330</v>
      </c>
      <c r="CF85" s="119" t="s">
        <v>840</v>
      </c>
      <c r="CG85" s="120">
        <v>1335600000</v>
      </c>
      <c r="CH85" s="120">
        <v>617400000</v>
      </c>
      <c r="CI85" s="120">
        <v>198900000</v>
      </c>
      <c r="CJ85" s="120">
        <v>360000</v>
      </c>
      <c r="CK85" s="120">
        <v>0</v>
      </c>
      <c r="CL85" s="120">
        <v>0</v>
      </c>
    </row>
    <row r="86" spans="64:90" x14ac:dyDescent="0.15">
      <c r="BL86" s="74"/>
      <c r="BM86" s="74"/>
      <c r="BN86" s="74"/>
      <c r="BO86" s="74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4"/>
      <c r="CD86" s="118" t="s">
        <v>495</v>
      </c>
      <c r="CE86" s="119">
        <v>3.75</v>
      </c>
      <c r="CF86" s="119" t="s">
        <v>837</v>
      </c>
      <c r="CG86" s="120">
        <v>133560</v>
      </c>
      <c r="CH86" s="120">
        <v>61740</v>
      </c>
      <c r="CI86" s="120">
        <v>19890</v>
      </c>
      <c r="CJ86" s="120">
        <v>36</v>
      </c>
      <c r="CK86" s="120">
        <v>0</v>
      </c>
      <c r="CL86" s="120">
        <v>0</v>
      </c>
    </row>
    <row r="87" spans="64:90" x14ac:dyDescent="0.15">
      <c r="BL87" s="74"/>
      <c r="BM87" s="74"/>
      <c r="BN87" s="74"/>
      <c r="BO87" s="74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4"/>
      <c r="CD87" s="117" t="s">
        <v>496</v>
      </c>
      <c r="CE87" s="119">
        <v>1.61</v>
      </c>
      <c r="CF87" s="119" t="s">
        <v>835</v>
      </c>
      <c r="CG87" s="120">
        <v>133560</v>
      </c>
      <c r="CH87" s="120">
        <v>61740</v>
      </c>
      <c r="CI87" s="120">
        <v>19890</v>
      </c>
      <c r="CJ87" s="120">
        <v>36</v>
      </c>
      <c r="CK87" s="120">
        <v>0</v>
      </c>
      <c r="CL87" s="120">
        <v>0</v>
      </c>
    </row>
    <row r="88" spans="64:90" x14ac:dyDescent="0.15">
      <c r="BL88" s="74"/>
      <c r="BM88" s="74"/>
      <c r="BN88" s="74"/>
      <c r="BO88" s="74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4"/>
      <c r="CD88" s="118" t="s">
        <v>497</v>
      </c>
      <c r="CE88" s="119">
        <v>49.8</v>
      </c>
      <c r="CF88" s="119" t="s">
        <v>841</v>
      </c>
      <c r="CG88" s="120">
        <v>133560</v>
      </c>
      <c r="CH88" s="120">
        <v>61740</v>
      </c>
      <c r="CI88" s="120">
        <v>19890</v>
      </c>
      <c r="CJ88" s="120">
        <v>36</v>
      </c>
      <c r="CK88" s="120">
        <v>0</v>
      </c>
      <c r="CL88" s="120">
        <v>0</v>
      </c>
    </row>
    <row r="89" spans="64:90" x14ac:dyDescent="0.15">
      <c r="BL89" s="74"/>
      <c r="BM89" s="74"/>
      <c r="BN89" s="74"/>
      <c r="BO89" s="74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4"/>
      <c r="CD89" s="117" t="s">
        <v>498</v>
      </c>
      <c r="CE89" s="119">
        <v>0</v>
      </c>
      <c r="CF89" s="119">
        <v>0</v>
      </c>
      <c r="CG89" s="120">
        <v>1335600000</v>
      </c>
      <c r="CH89" s="120">
        <v>617400000</v>
      </c>
      <c r="CI89" s="120">
        <v>198900000</v>
      </c>
      <c r="CJ89" s="120">
        <v>360000</v>
      </c>
      <c r="CK89" s="120">
        <v>0</v>
      </c>
      <c r="CL89" s="120">
        <v>0</v>
      </c>
    </row>
    <row r="90" spans="64:90" x14ac:dyDescent="0.15">
      <c r="BL90" s="74"/>
      <c r="BM90" s="74"/>
      <c r="BN90" s="74"/>
      <c r="BO90" s="74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4"/>
      <c r="CD90" s="118" t="s">
        <v>499</v>
      </c>
      <c r="CE90" s="119">
        <v>0</v>
      </c>
      <c r="CF90" s="119">
        <v>0</v>
      </c>
      <c r="CG90" s="120">
        <v>1335600000</v>
      </c>
      <c r="CH90" s="120">
        <v>617400000</v>
      </c>
      <c r="CI90" s="120">
        <v>198900000</v>
      </c>
      <c r="CJ90" s="120">
        <v>360000</v>
      </c>
      <c r="CK90" s="120">
        <v>0</v>
      </c>
      <c r="CL90" s="120">
        <v>0</v>
      </c>
    </row>
    <row r="91" spans="64:90" x14ac:dyDescent="0.15">
      <c r="BL91" s="74"/>
      <c r="BM91" s="74"/>
      <c r="BN91" s="74"/>
      <c r="BO91" s="74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4"/>
      <c r="CD91" s="117" t="s">
        <v>94</v>
      </c>
      <c r="CE91" s="119">
        <v>27.7</v>
      </c>
      <c r="CF91" s="119" t="s">
        <v>67</v>
      </c>
      <c r="CG91" s="120">
        <v>2745400000</v>
      </c>
      <c r="CH91" s="120">
        <v>1269100000</v>
      </c>
      <c r="CI91" s="120">
        <v>408850000</v>
      </c>
      <c r="CJ91" s="120">
        <v>740000</v>
      </c>
      <c r="CK91" s="120">
        <v>0</v>
      </c>
      <c r="CL91" s="120">
        <v>180000</v>
      </c>
    </row>
    <row r="92" spans="64:90" x14ac:dyDescent="0.15">
      <c r="BL92" s="74"/>
      <c r="BM92" s="74"/>
      <c r="BN92" s="74"/>
      <c r="BO92" s="74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4"/>
      <c r="CD92" s="118" t="s">
        <v>95</v>
      </c>
      <c r="CE92" s="119">
        <v>3.5</v>
      </c>
      <c r="CF92" s="119" t="s">
        <v>66</v>
      </c>
      <c r="CG92" s="120">
        <v>133560</v>
      </c>
      <c r="CH92" s="120">
        <v>61740</v>
      </c>
      <c r="CI92" s="120">
        <v>19890</v>
      </c>
      <c r="CJ92" s="120">
        <v>36</v>
      </c>
      <c r="CK92" s="120">
        <v>0</v>
      </c>
      <c r="CL92" s="120">
        <v>0</v>
      </c>
    </row>
    <row r="93" spans="64:90" x14ac:dyDescent="0.15">
      <c r="BL93" s="74"/>
      <c r="BM93" s="74"/>
      <c r="BN93" s="74"/>
      <c r="BO93" s="74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4"/>
      <c r="CD93" s="117" t="s">
        <v>500</v>
      </c>
      <c r="CE93" s="119">
        <v>0</v>
      </c>
      <c r="CF93" s="119">
        <v>0</v>
      </c>
      <c r="CG93" s="120">
        <v>1335600000</v>
      </c>
      <c r="CH93" s="120">
        <v>617400000</v>
      </c>
      <c r="CI93" s="120">
        <v>198900000</v>
      </c>
      <c r="CJ93" s="120">
        <v>360000</v>
      </c>
      <c r="CK93" s="120">
        <v>0</v>
      </c>
      <c r="CL93" s="120">
        <v>0</v>
      </c>
    </row>
    <row r="94" spans="64:90" x14ac:dyDescent="0.15">
      <c r="BL94" s="74"/>
      <c r="BM94" s="74"/>
      <c r="BN94" s="74"/>
      <c r="BO94" s="74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4"/>
      <c r="CD94" s="118" t="s">
        <v>501</v>
      </c>
      <c r="CE94" s="119">
        <v>0</v>
      </c>
      <c r="CF94" s="119">
        <v>0</v>
      </c>
      <c r="CG94" s="120">
        <v>1335600000</v>
      </c>
      <c r="CH94" s="120">
        <v>617400000</v>
      </c>
      <c r="CI94" s="120">
        <v>198900000</v>
      </c>
      <c r="CJ94" s="120">
        <v>360000</v>
      </c>
      <c r="CK94" s="120">
        <v>0</v>
      </c>
      <c r="CL94" s="120">
        <v>0</v>
      </c>
    </row>
    <row r="95" spans="64:90" x14ac:dyDescent="0.15">
      <c r="BL95" s="74"/>
      <c r="BM95" s="74"/>
      <c r="BN95" s="74"/>
      <c r="BO95" s="74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4"/>
      <c r="CD95" s="117" t="s">
        <v>502</v>
      </c>
      <c r="CE95" s="119">
        <v>0</v>
      </c>
      <c r="CF95" s="119">
        <v>0</v>
      </c>
      <c r="CG95" s="120">
        <v>1335600000</v>
      </c>
      <c r="CH95" s="120">
        <v>617400000</v>
      </c>
      <c r="CI95" s="120">
        <v>198900000</v>
      </c>
      <c r="CJ95" s="120">
        <v>360000</v>
      </c>
      <c r="CK95" s="120">
        <v>0</v>
      </c>
      <c r="CL95" s="120">
        <v>180000</v>
      </c>
    </row>
    <row r="96" spans="64:90" x14ac:dyDescent="0.15">
      <c r="BL96" s="74"/>
      <c r="BM96" s="74"/>
      <c r="BN96" s="74"/>
      <c r="BO96" s="74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4"/>
      <c r="CD96" s="118" t="s">
        <v>96</v>
      </c>
      <c r="CE96" s="119">
        <v>2.58</v>
      </c>
      <c r="CF96" s="119" t="s">
        <v>44</v>
      </c>
      <c r="CG96" s="120">
        <v>1335600000</v>
      </c>
      <c r="CH96" s="120">
        <v>617400000</v>
      </c>
      <c r="CI96" s="120">
        <v>198900000</v>
      </c>
      <c r="CJ96" s="120">
        <v>360000</v>
      </c>
      <c r="CK96" s="120">
        <v>0</v>
      </c>
      <c r="CL96" s="120">
        <v>180000</v>
      </c>
    </row>
    <row r="97" spans="64:90" x14ac:dyDescent="0.15">
      <c r="BL97" s="74"/>
      <c r="BM97" s="74"/>
      <c r="BN97" s="74"/>
      <c r="BO97" s="74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4"/>
      <c r="CD97" s="117" t="s">
        <v>503</v>
      </c>
      <c r="CE97" s="119">
        <v>0</v>
      </c>
      <c r="CF97" s="119">
        <v>0</v>
      </c>
      <c r="CG97" s="120">
        <v>133560</v>
      </c>
      <c r="CH97" s="120">
        <v>61740</v>
      </c>
      <c r="CI97" s="120">
        <v>19890</v>
      </c>
      <c r="CJ97" s="120">
        <v>36</v>
      </c>
      <c r="CK97" s="120">
        <v>0</v>
      </c>
      <c r="CL97" s="120">
        <v>0</v>
      </c>
    </row>
    <row r="98" spans="64:90" x14ac:dyDescent="0.15">
      <c r="BL98" s="74"/>
      <c r="BM98" s="74"/>
      <c r="BN98" s="74"/>
      <c r="BO98" s="74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4"/>
      <c r="CD98" s="118" t="s">
        <v>504</v>
      </c>
      <c r="CE98" s="119">
        <v>0</v>
      </c>
      <c r="CF98" s="119">
        <v>0</v>
      </c>
      <c r="CG98" s="120">
        <v>133560</v>
      </c>
      <c r="CH98" s="120">
        <v>61740</v>
      </c>
      <c r="CI98" s="120">
        <v>19890</v>
      </c>
      <c r="CJ98" s="120">
        <v>36</v>
      </c>
      <c r="CK98" s="120">
        <v>0</v>
      </c>
      <c r="CL98" s="120">
        <v>0</v>
      </c>
    </row>
    <row r="99" spans="64:90" x14ac:dyDescent="0.15">
      <c r="BL99" s="74"/>
      <c r="BM99" s="74"/>
      <c r="BN99" s="74"/>
      <c r="BO99" s="74"/>
      <c r="BP99" s="75"/>
      <c r="BQ99" s="75"/>
      <c r="BR99" s="75"/>
      <c r="BS99" s="75"/>
      <c r="BT99" s="75"/>
      <c r="BU99" s="75"/>
      <c r="BV99" s="75"/>
      <c r="BW99" s="75"/>
      <c r="BX99" s="75"/>
      <c r="BY99" s="75"/>
      <c r="BZ99" s="75"/>
      <c r="CA99" s="75"/>
      <c r="CB99" s="75"/>
      <c r="CC99" s="74"/>
      <c r="CD99" s="117" t="s">
        <v>505</v>
      </c>
      <c r="CE99" s="119">
        <v>0</v>
      </c>
      <c r="CF99" s="119">
        <v>0</v>
      </c>
      <c r="CG99" s="120">
        <v>1335600000</v>
      </c>
      <c r="CH99" s="120">
        <v>617400000</v>
      </c>
      <c r="CI99" s="120">
        <v>198900000</v>
      </c>
      <c r="CJ99" s="120">
        <v>360000</v>
      </c>
      <c r="CK99" s="120">
        <v>0</v>
      </c>
      <c r="CL99" s="120">
        <v>0</v>
      </c>
    </row>
    <row r="100" spans="64:90" x14ac:dyDescent="0.15">
      <c r="BL100" s="74"/>
      <c r="BM100" s="74"/>
      <c r="BN100" s="74"/>
      <c r="BO100" s="74"/>
      <c r="BP100" s="75"/>
      <c r="BQ100" s="75"/>
      <c r="BR100" s="75"/>
      <c r="BS100" s="75"/>
      <c r="BT100" s="75"/>
      <c r="BU100" s="75"/>
      <c r="BV100" s="75"/>
      <c r="BW100" s="75"/>
      <c r="BX100" s="75"/>
      <c r="BY100" s="75"/>
      <c r="BZ100" s="75"/>
      <c r="CA100" s="75"/>
      <c r="CB100" s="75"/>
      <c r="CC100" s="74"/>
      <c r="CD100" s="118" t="s">
        <v>506</v>
      </c>
      <c r="CE100" s="119">
        <v>0</v>
      </c>
      <c r="CF100" s="119">
        <v>0</v>
      </c>
      <c r="CG100" s="120">
        <v>133560</v>
      </c>
      <c r="CH100" s="120">
        <v>61740</v>
      </c>
      <c r="CI100" s="120">
        <v>19890</v>
      </c>
      <c r="CJ100" s="120">
        <v>36</v>
      </c>
      <c r="CK100" s="120">
        <v>0</v>
      </c>
      <c r="CL100" s="120">
        <v>0</v>
      </c>
    </row>
    <row r="101" spans="64:90" x14ac:dyDescent="0.15">
      <c r="BL101" s="74"/>
      <c r="BM101" s="74"/>
      <c r="BN101" s="74"/>
      <c r="BO101" s="74"/>
      <c r="BP101" s="75"/>
      <c r="BQ101" s="75"/>
      <c r="BR101" s="75"/>
      <c r="BS101" s="75"/>
      <c r="BT101" s="75"/>
      <c r="BU101" s="75"/>
      <c r="BV101" s="75"/>
      <c r="BW101" s="75"/>
      <c r="BX101" s="75"/>
      <c r="BY101" s="75"/>
      <c r="BZ101" s="75"/>
      <c r="CA101" s="75"/>
      <c r="CB101" s="75"/>
      <c r="CC101" s="74"/>
      <c r="CD101" s="117" t="s">
        <v>97</v>
      </c>
      <c r="CE101" s="119">
        <v>2.73</v>
      </c>
      <c r="CF101" s="119" t="s">
        <v>65</v>
      </c>
      <c r="CG101" s="120">
        <v>1335600000</v>
      </c>
      <c r="CH101" s="120">
        <v>617400000</v>
      </c>
      <c r="CI101" s="120">
        <v>198900000</v>
      </c>
      <c r="CJ101" s="120">
        <v>360000</v>
      </c>
      <c r="CK101" s="120">
        <v>0</v>
      </c>
      <c r="CL101" s="120">
        <v>1000</v>
      </c>
    </row>
    <row r="102" spans="64:90" x14ac:dyDescent="0.15">
      <c r="BL102" s="74"/>
      <c r="BM102" s="74"/>
      <c r="BN102" s="74"/>
      <c r="BO102" s="74"/>
      <c r="BP102" s="75"/>
      <c r="BQ102" s="75"/>
      <c r="BR102" s="75"/>
      <c r="BS102" s="75"/>
      <c r="BT102" s="75"/>
      <c r="BU102" s="75"/>
      <c r="BV102" s="75"/>
      <c r="BW102" s="75"/>
      <c r="BX102" s="75"/>
      <c r="BY102" s="75"/>
      <c r="BZ102" s="75"/>
      <c r="CA102" s="75"/>
      <c r="CB102" s="75"/>
      <c r="CC102" s="74"/>
      <c r="CD102" s="118" t="s">
        <v>98</v>
      </c>
      <c r="CE102" s="119">
        <v>44.503</v>
      </c>
      <c r="CF102" s="119" t="s">
        <v>67</v>
      </c>
      <c r="CG102" s="120">
        <v>1335600000</v>
      </c>
      <c r="CH102" s="120">
        <v>617400000</v>
      </c>
      <c r="CI102" s="120">
        <v>198900000</v>
      </c>
      <c r="CJ102" s="120">
        <v>360000</v>
      </c>
      <c r="CK102" s="120">
        <v>0</v>
      </c>
      <c r="CL102" s="120">
        <v>180000</v>
      </c>
    </row>
    <row r="103" spans="64:90" x14ac:dyDescent="0.15">
      <c r="BL103" s="74"/>
      <c r="BM103" s="74"/>
      <c r="BN103" s="74"/>
      <c r="BO103" s="74"/>
      <c r="BP103" s="75"/>
      <c r="BQ103" s="75"/>
      <c r="BR103" s="75"/>
      <c r="BS103" s="75"/>
      <c r="BT103" s="75"/>
      <c r="BU103" s="75"/>
      <c r="BV103" s="75"/>
      <c r="BW103" s="75"/>
      <c r="BX103" s="75"/>
      <c r="BY103" s="75"/>
      <c r="BZ103" s="75"/>
      <c r="CA103" s="75"/>
      <c r="CB103" s="75"/>
      <c r="CC103" s="74"/>
      <c r="CD103" s="117" t="s">
        <v>507</v>
      </c>
      <c r="CE103" s="119">
        <v>0</v>
      </c>
      <c r="CF103" s="119">
        <v>0</v>
      </c>
      <c r="CG103" s="120">
        <v>549080000</v>
      </c>
      <c r="CH103" s="120">
        <v>253820000</v>
      </c>
      <c r="CI103" s="120">
        <v>81770000</v>
      </c>
      <c r="CJ103" s="120">
        <v>140000</v>
      </c>
      <c r="CK103" s="120">
        <v>0</v>
      </c>
      <c r="CL103" s="120">
        <v>0</v>
      </c>
    </row>
    <row r="104" spans="64:90" x14ac:dyDescent="0.15">
      <c r="BL104" s="74"/>
      <c r="BM104" s="74"/>
      <c r="BN104" s="74"/>
      <c r="BO104" s="74"/>
      <c r="BP104" s="75"/>
      <c r="BQ104" s="75"/>
      <c r="BR104" s="75"/>
      <c r="BS104" s="75"/>
      <c r="BT104" s="75"/>
      <c r="BU104" s="75"/>
      <c r="BV104" s="75"/>
      <c r="BW104" s="75"/>
      <c r="BX104" s="75"/>
      <c r="BY104" s="75"/>
      <c r="BZ104" s="75"/>
      <c r="CA104" s="75"/>
      <c r="CB104" s="75"/>
      <c r="CC104" s="74"/>
      <c r="CD104" s="118" t="s">
        <v>508</v>
      </c>
      <c r="CE104" s="119">
        <v>0</v>
      </c>
      <c r="CF104" s="119">
        <v>0</v>
      </c>
      <c r="CG104" s="120">
        <v>3413200000</v>
      </c>
      <c r="CH104" s="120">
        <v>1577800000</v>
      </c>
      <c r="CI104" s="120">
        <v>508300000</v>
      </c>
      <c r="CJ104" s="120">
        <v>920000</v>
      </c>
      <c r="CK104" s="120">
        <v>0</v>
      </c>
      <c r="CL104" s="120">
        <v>370000</v>
      </c>
    </row>
    <row r="105" spans="64:90" x14ac:dyDescent="0.15">
      <c r="BL105" s="74"/>
      <c r="BM105" s="74"/>
      <c r="BN105" s="74"/>
      <c r="BO105" s="74"/>
      <c r="BP105" s="75"/>
      <c r="BQ105" s="75"/>
      <c r="BR105" s="75"/>
      <c r="BS105" s="75"/>
      <c r="BT105" s="75"/>
      <c r="BU105" s="75"/>
      <c r="BV105" s="75"/>
      <c r="BW105" s="75"/>
      <c r="BX105" s="75"/>
      <c r="BY105" s="75"/>
      <c r="BZ105" s="75"/>
      <c r="CA105" s="75"/>
      <c r="CB105" s="75"/>
      <c r="CC105" s="74"/>
      <c r="CD105" s="117" t="s">
        <v>509</v>
      </c>
      <c r="CE105" s="119">
        <v>0</v>
      </c>
      <c r="CF105" s="119">
        <v>0</v>
      </c>
      <c r="CG105" s="120">
        <v>1335600000</v>
      </c>
      <c r="CH105" s="120">
        <v>617400000</v>
      </c>
      <c r="CI105" s="120">
        <v>198900000</v>
      </c>
      <c r="CJ105" s="120">
        <v>360000</v>
      </c>
      <c r="CK105" s="120">
        <v>0</v>
      </c>
      <c r="CL105" s="120">
        <v>370000</v>
      </c>
    </row>
    <row r="106" spans="64:90" x14ac:dyDescent="0.15">
      <c r="BL106" s="74"/>
      <c r="BM106" s="74"/>
      <c r="BN106" s="74"/>
      <c r="BO106" s="74"/>
      <c r="BP106" s="75"/>
      <c r="BQ106" s="75"/>
      <c r="BR106" s="75"/>
      <c r="BS106" s="75"/>
      <c r="BT106" s="75"/>
      <c r="BU106" s="75"/>
      <c r="BV106" s="75"/>
      <c r="BW106" s="75"/>
      <c r="BX106" s="75"/>
      <c r="BY106" s="75"/>
      <c r="BZ106" s="75"/>
      <c r="CA106" s="75"/>
      <c r="CB106" s="75"/>
      <c r="CC106" s="74"/>
      <c r="CD106" s="118" t="s">
        <v>100</v>
      </c>
      <c r="CE106" s="119">
        <v>10.5</v>
      </c>
      <c r="CF106" s="119" t="s">
        <v>66</v>
      </c>
      <c r="CG106" s="120">
        <v>1335600000</v>
      </c>
      <c r="CH106" s="120">
        <v>617400000</v>
      </c>
      <c r="CI106" s="120">
        <v>198900000</v>
      </c>
      <c r="CJ106" s="120">
        <v>360000</v>
      </c>
      <c r="CK106" s="120">
        <v>0</v>
      </c>
      <c r="CL106" s="120">
        <v>0</v>
      </c>
    </row>
    <row r="107" spans="64:90" x14ac:dyDescent="0.15">
      <c r="BL107" s="74"/>
      <c r="BM107" s="74"/>
      <c r="BN107" s="74"/>
      <c r="BO107" s="74"/>
      <c r="BP107" s="75"/>
      <c r="BQ107" s="75"/>
      <c r="BR107" s="75"/>
      <c r="BS107" s="75"/>
      <c r="BT107" s="75"/>
      <c r="BU107" s="75"/>
      <c r="BV107" s="75"/>
      <c r="BW107" s="75"/>
      <c r="BX107" s="75"/>
      <c r="BY107" s="75"/>
      <c r="BZ107" s="75"/>
      <c r="CA107" s="75"/>
      <c r="CB107" s="75"/>
      <c r="CC107" s="74"/>
      <c r="CD107" s="117" t="s">
        <v>99</v>
      </c>
      <c r="CE107" s="119">
        <v>5.2720000000000002</v>
      </c>
      <c r="CF107" s="119" t="s">
        <v>65</v>
      </c>
      <c r="CG107" s="120">
        <v>133560000</v>
      </c>
      <c r="CH107" s="120">
        <v>61740000</v>
      </c>
      <c r="CI107" s="120">
        <v>19890000</v>
      </c>
      <c r="CJ107" s="120">
        <v>36000</v>
      </c>
      <c r="CK107" s="120">
        <v>0</v>
      </c>
      <c r="CL107" s="120">
        <v>370000</v>
      </c>
    </row>
    <row r="108" spans="64:90" x14ac:dyDescent="0.15">
      <c r="BL108" s="74"/>
      <c r="BM108" s="74"/>
      <c r="BN108" s="74"/>
      <c r="BO108" s="74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4"/>
      <c r="CD108" s="118" t="s">
        <v>510</v>
      </c>
      <c r="CE108" s="119">
        <v>0</v>
      </c>
      <c r="CF108" s="119">
        <v>0</v>
      </c>
      <c r="CG108" s="120">
        <v>1335600000</v>
      </c>
      <c r="CH108" s="120">
        <v>617400000</v>
      </c>
      <c r="CI108" s="120">
        <v>198900000</v>
      </c>
      <c r="CJ108" s="120">
        <v>360000</v>
      </c>
      <c r="CK108" s="120">
        <v>0</v>
      </c>
      <c r="CL108" s="120">
        <v>0</v>
      </c>
    </row>
    <row r="109" spans="64:90" x14ac:dyDescent="0.15">
      <c r="BL109" s="74"/>
      <c r="BM109" s="74"/>
      <c r="BN109" s="74"/>
      <c r="BO109" s="74"/>
      <c r="BP109" s="75"/>
      <c r="BQ109" s="75"/>
      <c r="BR109" s="75"/>
      <c r="BS109" s="75"/>
      <c r="BT109" s="75"/>
      <c r="BU109" s="75"/>
      <c r="BV109" s="75"/>
      <c r="BW109" s="75"/>
      <c r="BX109" s="75"/>
      <c r="BY109" s="75"/>
      <c r="BZ109" s="75"/>
      <c r="CA109" s="75"/>
      <c r="CB109" s="75"/>
      <c r="CC109" s="74"/>
      <c r="CD109" s="117" t="s">
        <v>511</v>
      </c>
      <c r="CE109" s="119">
        <v>0</v>
      </c>
      <c r="CF109" s="119">
        <v>0</v>
      </c>
      <c r="CG109" s="120">
        <v>133560</v>
      </c>
      <c r="CH109" s="120">
        <v>61740</v>
      </c>
      <c r="CI109" s="120">
        <v>19890</v>
      </c>
      <c r="CJ109" s="120">
        <v>36</v>
      </c>
      <c r="CK109" s="120">
        <v>0</v>
      </c>
      <c r="CL109" s="120">
        <v>0</v>
      </c>
    </row>
    <row r="110" spans="64:90" x14ac:dyDescent="0.15">
      <c r="BL110" s="74"/>
      <c r="BM110" s="74"/>
      <c r="BN110" s="74"/>
      <c r="BO110" s="74"/>
      <c r="BP110" s="75"/>
      <c r="BQ110" s="75"/>
      <c r="BR110" s="75"/>
      <c r="BS110" s="75"/>
      <c r="BT110" s="75"/>
      <c r="BU110" s="75"/>
      <c r="BV110" s="75"/>
      <c r="BW110" s="75"/>
      <c r="BX110" s="75"/>
      <c r="BY110" s="75"/>
      <c r="BZ110" s="75"/>
      <c r="CA110" s="75"/>
      <c r="CB110" s="75"/>
      <c r="CC110" s="74"/>
      <c r="CD110" s="118" t="s">
        <v>512</v>
      </c>
      <c r="CE110" s="119">
        <v>0</v>
      </c>
      <c r="CF110" s="119">
        <v>0</v>
      </c>
      <c r="CG110" s="120">
        <v>133560</v>
      </c>
      <c r="CH110" s="120">
        <v>61740</v>
      </c>
      <c r="CI110" s="120">
        <v>19890</v>
      </c>
      <c r="CJ110" s="120">
        <v>36</v>
      </c>
      <c r="CK110" s="120">
        <v>0</v>
      </c>
      <c r="CL110" s="120">
        <v>0</v>
      </c>
    </row>
    <row r="111" spans="64:90" x14ac:dyDescent="0.15">
      <c r="BL111" s="74"/>
      <c r="BM111" s="74"/>
      <c r="BN111" s="74"/>
      <c r="BO111" s="74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  <c r="CB111" s="75"/>
      <c r="CC111" s="74"/>
      <c r="CD111" s="117" t="s">
        <v>513</v>
      </c>
      <c r="CE111" s="119">
        <v>0</v>
      </c>
      <c r="CF111" s="119">
        <v>0</v>
      </c>
      <c r="CG111" s="120">
        <v>1335600000</v>
      </c>
      <c r="CH111" s="120">
        <v>617400000</v>
      </c>
      <c r="CI111" s="120">
        <v>198900000</v>
      </c>
      <c r="CJ111" s="120">
        <v>360000</v>
      </c>
      <c r="CK111" s="120">
        <v>0</v>
      </c>
      <c r="CL111" s="120">
        <v>0</v>
      </c>
    </row>
    <row r="112" spans="64:90" x14ac:dyDescent="0.15">
      <c r="BL112" s="74"/>
      <c r="BM112" s="74"/>
      <c r="BN112" s="74"/>
      <c r="BO112" s="74"/>
      <c r="BP112" s="75"/>
      <c r="BQ112" s="75"/>
      <c r="BR112" s="75"/>
      <c r="BS112" s="75"/>
      <c r="BT112" s="75"/>
      <c r="BU112" s="75"/>
      <c r="BV112" s="75"/>
      <c r="BW112" s="75"/>
      <c r="BX112" s="75"/>
      <c r="BY112" s="75"/>
      <c r="BZ112" s="75"/>
      <c r="CA112" s="75"/>
      <c r="CB112" s="75"/>
      <c r="CC112" s="74"/>
      <c r="CD112" s="118" t="s">
        <v>514</v>
      </c>
      <c r="CE112" s="119">
        <v>0</v>
      </c>
      <c r="CF112" s="119">
        <v>0</v>
      </c>
      <c r="CG112" s="120">
        <v>1335600000</v>
      </c>
      <c r="CH112" s="120">
        <v>617400000</v>
      </c>
      <c r="CI112" s="120">
        <v>198900000</v>
      </c>
      <c r="CJ112" s="120">
        <v>360000</v>
      </c>
      <c r="CK112" s="120">
        <v>0</v>
      </c>
      <c r="CL112" s="120">
        <v>180000</v>
      </c>
    </row>
    <row r="113" spans="64:90" x14ac:dyDescent="0.15">
      <c r="BL113" s="74"/>
      <c r="BM113" s="74"/>
      <c r="BN113" s="74"/>
      <c r="BO113" s="74"/>
      <c r="BP113" s="75"/>
      <c r="BQ113" s="75"/>
      <c r="BR113" s="75"/>
      <c r="BS113" s="75"/>
      <c r="BT113" s="75"/>
      <c r="BU113" s="75"/>
      <c r="BV113" s="75"/>
      <c r="BW113" s="75"/>
      <c r="BX113" s="75"/>
      <c r="BY113" s="75"/>
      <c r="BZ113" s="75"/>
      <c r="CA113" s="75"/>
      <c r="CB113" s="75"/>
      <c r="CC113" s="74"/>
      <c r="CD113" s="117" t="s">
        <v>101</v>
      </c>
      <c r="CE113" s="119">
        <v>75000</v>
      </c>
      <c r="CF113" s="119" t="s">
        <v>65</v>
      </c>
      <c r="CG113" s="120">
        <v>1335600000</v>
      </c>
      <c r="CH113" s="120">
        <v>617400000</v>
      </c>
      <c r="CI113" s="120">
        <v>198900000</v>
      </c>
      <c r="CJ113" s="120">
        <v>360000</v>
      </c>
      <c r="CK113" s="120">
        <v>0</v>
      </c>
      <c r="CL113" s="120">
        <v>0</v>
      </c>
    </row>
    <row r="114" spans="64:90" x14ac:dyDescent="0.15">
      <c r="BL114" s="74"/>
      <c r="BM114" s="74"/>
      <c r="BN114" s="74"/>
      <c r="BO114" s="74"/>
      <c r="BP114" s="75"/>
      <c r="BQ114" s="75"/>
      <c r="BR114" s="75"/>
      <c r="BS114" s="75"/>
      <c r="BT114" s="75"/>
      <c r="BU114" s="75"/>
      <c r="BV114" s="75"/>
      <c r="BW114" s="75"/>
      <c r="BX114" s="75"/>
      <c r="BY114" s="75"/>
      <c r="BZ114" s="75"/>
      <c r="CA114" s="75"/>
      <c r="CB114" s="75"/>
      <c r="CC114" s="74"/>
      <c r="CD114" s="118" t="s">
        <v>102</v>
      </c>
      <c r="CE114" s="119">
        <v>100</v>
      </c>
      <c r="CF114" s="119" t="s">
        <v>65</v>
      </c>
      <c r="CG114" s="120">
        <v>1335600000</v>
      </c>
      <c r="CH114" s="120">
        <v>617400000</v>
      </c>
      <c r="CI114" s="120">
        <v>198900000</v>
      </c>
      <c r="CJ114" s="120">
        <v>360000</v>
      </c>
      <c r="CK114" s="120">
        <v>0</v>
      </c>
      <c r="CL114" s="120">
        <v>0</v>
      </c>
    </row>
    <row r="115" spans="64:90" x14ac:dyDescent="0.15">
      <c r="BL115" s="74"/>
      <c r="BM115" s="74"/>
      <c r="BN115" s="74"/>
      <c r="BO115" s="74"/>
      <c r="BP115" s="75"/>
      <c r="BQ115" s="75"/>
      <c r="BR115" s="75"/>
      <c r="BS115" s="75"/>
      <c r="BT115" s="75"/>
      <c r="BU115" s="75"/>
      <c r="BV115" s="75"/>
      <c r="BW115" s="75"/>
      <c r="BX115" s="75"/>
      <c r="BY115" s="75"/>
      <c r="BZ115" s="75"/>
      <c r="CA115" s="75"/>
      <c r="CB115" s="75"/>
      <c r="CC115" s="74"/>
      <c r="CD115" s="117" t="s">
        <v>103</v>
      </c>
      <c r="CE115" s="119">
        <v>2.52</v>
      </c>
      <c r="CF115" s="119" t="s">
        <v>44</v>
      </c>
      <c r="CG115" s="120">
        <v>1335600000</v>
      </c>
      <c r="CH115" s="120">
        <v>617400000</v>
      </c>
      <c r="CI115" s="120">
        <v>198900000</v>
      </c>
      <c r="CJ115" s="120">
        <v>360000</v>
      </c>
      <c r="CK115" s="120">
        <v>0</v>
      </c>
      <c r="CL115" s="120">
        <v>0</v>
      </c>
    </row>
    <row r="116" spans="64:90" x14ac:dyDescent="0.15">
      <c r="BL116" s="74"/>
      <c r="BM116" s="74"/>
      <c r="BN116" s="74"/>
      <c r="BO116" s="74"/>
      <c r="BP116" s="75"/>
      <c r="BQ116" s="75"/>
      <c r="BR116" s="75"/>
      <c r="BS116" s="75"/>
      <c r="BT116" s="75"/>
      <c r="BU116" s="75"/>
      <c r="BV116" s="75"/>
      <c r="BW116" s="75"/>
      <c r="BX116" s="75"/>
      <c r="BY116" s="75"/>
      <c r="BZ116" s="75"/>
      <c r="CA116" s="75"/>
      <c r="CB116" s="75"/>
      <c r="CC116" s="74"/>
      <c r="CD116" s="118" t="s">
        <v>515</v>
      </c>
      <c r="CE116" s="119">
        <v>0</v>
      </c>
      <c r="CF116" s="119">
        <v>0</v>
      </c>
      <c r="CG116" s="120">
        <v>1335600000</v>
      </c>
      <c r="CH116" s="120">
        <v>617400000</v>
      </c>
      <c r="CI116" s="120">
        <v>198900000</v>
      </c>
      <c r="CJ116" s="120">
        <v>360000</v>
      </c>
      <c r="CK116" s="120">
        <v>0</v>
      </c>
      <c r="CL116" s="120">
        <v>0</v>
      </c>
    </row>
    <row r="117" spans="64:90" x14ac:dyDescent="0.15">
      <c r="BL117" s="74"/>
      <c r="BM117" s="74"/>
      <c r="BN117" s="74"/>
      <c r="BO117" s="74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  <c r="BZ117" s="75"/>
      <c r="CA117" s="75"/>
      <c r="CB117" s="75"/>
      <c r="CC117" s="74"/>
      <c r="CD117" s="117" t="s">
        <v>516</v>
      </c>
      <c r="CE117" s="119">
        <v>0</v>
      </c>
      <c r="CF117" s="119">
        <v>0</v>
      </c>
      <c r="CG117" s="120">
        <v>1335600000</v>
      </c>
      <c r="CH117" s="120">
        <v>617400000</v>
      </c>
      <c r="CI117" s="120">
        <v>198900000</v>
      </c>
      <c r="CJ117" s="120">
        <v>360000</v>
      </c>
      <c r="CK117" s="120">
        <v>0</v>
      </c>
      <c r="CL117" s="120">
        <v>1800000</v>
      </c>
    </row>
    <row r="118" spans="64:90" x14ac:dyDescent="0.15">
      <c r="BL118" s="74"/>
      <c r="BM118" s="74"/>
      <c r="BN118" s="74"/>
      <c r="BO118" s="74"/>
      <c r="BP118" s="75"/>
      <c r="BQ118" s="75"/>
      <c r="BR118" s="75"/>
      <c r="BS118" s="75"/>
      <c r="BT118" s="75"/>
      <c r="BU118" s="75"/>
      <c r="BV118" s="75"/>
      <c r="BW118" s="75"/>
      <c r="BX118" s="75"/>
      <c r="BY118" s="75"/>
      <c r="BZ118" s="75"/>
      <c r="CA118" s="75"/>
      <c r="CB118" s="75"/>
      <c r="CC118" s="74"/>
      <c r="CD118" s="118" t="s">
        <v>104</v>
      </c>
      <c r="CE118" s="119">
        <v>12.7</v>
      </c>
      <c r="CF118" s="119" t="s">
        <v>44</v>
      </c>
      <c r="CG118" s="120">
        <v>1335600000</v>
      </c>
      <c r="CH118" s="120">
        <v>617400000</v>
      </c>
      <c r="CI118" s="120">
        <v>198900000</v>
      </c>
      <c r="CJ118" s="120">
        <v>360000</v>
      </c>
      <c r="CK118" s="120">
        <v>0</v>
      </c>
      <c r="CL118" s="120">
        <v>180000</v>
      </c>
    </row>
    <row r="119" spans="64:90" x14ac:dyDescent="0.15">
      <c r="BL119" s="74"/>
      <c r="BM119" s="74"/>
      <c r="BN119" s="74"/>
      <c r="BO119" s="74"/>
      <c r="BP119" s="75"/>
      <c r="BQ119" s="75"/>
      <c r="BR119" s="75"/>
      <c r="BS119" s="75"/>
      <c r="BT119" s="75"/>
      <c r="BU119" s="75"/>
      <c r="BV119" s="75"/>
      <c r="BW119" s="75"/>
      <c r="BX119" s="75"/>
      <c r="BY119" s="75"/>
      <c r="BZ119" s="75"/>
      <c r="CA119" s="75"/>
      <c r="CB119" s="75"/>
      <c r="CC119" s="74"/>
      <c r="CD119" s="117" t="s">
        <v>105</v>
      </c>
      <c r="CE119" s="119">
        <v>5.0999999999999996</v>
      </c>
      <c r="CF119" s="119" t="s">
        <v>66</v>
      </c>
      <c r="CG119" s="120">
        <v>133560</v>
      </c>
      <c r="CH119" s="120">
        <v>61740</v>
      </c>
      <c r="CI119" s="120">
        <v>19890</v>
      </c>
      <c r="CJ119" s="120">
        <v>36</v>
      </c>
      <c r="CK119" s="120">
        <v>0</v>
      </c>
      <c r="CL119" s="120">
        <v>0</v>
      </c>
    </row>
    <row r="120" spans="64:90" x14ac:dyDescent="0.15">
      <c r="BL120" s="74"/>
      <c r="BM120" s="74"/>
      <c r="BN120" s="74"/>
      <c r="BO120" s="74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4"/>
      <c r="CD120" s="118" t="s">
        <v>517</v>
      </c>
      <c r="CE120" s="119">
        <v>0</v>
      </c>
      <c r="CF120" s="119">
        <v>0</v>
      </c>
      <c r="CG120" s="120">
        <v>1335600000</v>
      </c>
      <c r="CH120" s="120">
        <v>617400000</v>
      </c>
      <c r="CI120" s="120">
        <v>198900000</v>
      </c>
      <c r="CJ120" s="120">
        <v>360000</v>
      </c>
      <c r="CK120" s="120">
        <v>0</v>
      </c>
      <c r="CL120" s="120">
        <v>0</v>
      </c>
    </row>
    <row r="121" spans="64:90" x14ac:dyDescent="0.15">
      <c r="BL121" s="74"/>
      <c r="BM121" s="74"/>
      <c r="BN121" s="74"/>
      <c r="BO121" s="74"/>
      <c r="BP121" s="75"/>
      <c r="BQ121" s="75"/>
      <c r="BR121" s="75"/>
      <c r="BS121" s="75"/>
      <c r="BT121" s="75"/>
      <c r="BU121" s="75"/>
      <c r="BV121" s="75"/>
      <c r="BW121" s="75"/>
      <c r="BX121" s="75"/>
      <c r="BY121" s="75"/>
      <c r="BZ121" s="75"/>
      <c r="CA121" s="75"/>
      <c r="CB121" s="75"/>
      <c r="CC121" s="74"/>
      <c r="CD121" s="117" t="s">
        <v>518</v>
      </c>
      <c r="CE121" s="119">
        <v>0</v>
      </c>
      <c r="CF121" s="119">
        <v>0</v>
      </c>
      <c r="CG121" s="120">
        <v>133560</v>
      </c>
      <c r="CH121" s="120">
        <v>61740</v>
      </c>
      <c r="CI121" s="120">
        <v>19890</v>
      </c>
      <c r="CJ121" s="120">
        <v>36</v>
      </c>
      <c r="CK121" s="120">
        <v>0</v>
      </c>
      <c r="CL121" s="120">
        <v>0</v>
      </c>
    </row>
    <row r="122" spans="64:90" x14ac:dyDescent="0.15">
      <c r="BL122" s="74"/>
      <c r="BM122" s="74"/>
      <c r="BN122" s="74"/>
      <c r="BO122" s="74"/>
      <c r="BP122" s="75"/>
      <c r="BQ122" s="75"/>
      <c r="BR122" s="75"/>
      <c r="BS122" s="75"/>
      <c r="BT122" s="75"/>
      <c r="BU122" s="75"/>
      <c r="BV122" s="75"/>
      <c r="BW122" s="75"/>
      <c r="BX122" s="75"/>
      <c r="BY122" s="75"/>
      <c r="BZ122" s="75"/>
      <c r="CA122" s="75"/>
      <c r="CB122" s="75"/>
      <c r="CC122" s="74"/>
      <c r="CD122" s="118" t="s">
        <v>519</v>
      </c>
      <c r="CE122" s="119">
        <v>0</v>
      </c>
      <c r="CF122" s="119">
        <v>0</v>
      </c>
      <c r="CG122" s="120">
        <v>133560</v>
      </c>
      <c r="CH122" s="120">
        <v>61740</v>
      </c>
      <c r="CI122" s="120">
        <v>19890</v>
      </c>
      <c r="CJ122" s="120">
        <v>36</v>
      </c>
      <c r="CK122" s="120">
        <v>0</v>
      </c>
      <c r="CL122" s="120">
        <v>0</v>
      </c>
    </row>
    <row r="123" spans="64:90" x14ac:dyDescent="0.15">
      <c r="BL123" s="74"/>
      <c r="BM123" s="74"/>
      <c r="BN123" s="74"/>
      <c r="BO123" s="74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5"/>
      <c r="CC123" s="74"/>
      <c r="CD123" s="117" t="s">
        <v>520</v>
      </c>
      <c r="CE123" s="119">
        <v>0</v>
      </c>
      <c r="CF123" s="119">
        <v>0</v>
      </c>
      <c r="CG123" s="120">
        <v>1335600000</v>
      </c>
      <c r="CH123" s="120">
        <v>617400000</v>
      </c>
      <c r="CI123" s="120">
        <v>198900000</v>
      </c>
      <c r="CJ123" s="120">
        <v>360000</v>
      </c>
      <c r="CK123" s="120">
        <v>0</v>
      </c>
      <c r="CL123" s="120">
        <v>0</v>
      </c>
    </row>
    <row r="124" spans="64:90" x14ac:dyDescent="0.15">
      <c r="BL124" s="74"/>
      <c r="BM124" s="74"/>
      <c r="BN124" s="74"/>
      <c r="BO124" s="74"/>
      <c r="BP124" s="75"/>
      <c r="BQ124" s="75"/>
      <c r="BR124" s="75"/>
      <c r="BS124" s="75"/>
      <c r="BT124" s="75"/>
      <c r="BU124" s="75"/>
      <c r="BV124" s="75"/>
      <c r="BW124" s="75"/>
      <c r="BX124" s="75"/>
      <c r="BY124" s="75"/>
      <c r="BZ124" s="75"/>
      <c r="CA124" s="75"/>
      <c r="CB124" s="75"/>
      <c r="CC124" s="74"/>
      <c r="CD124" s="118" t="s">
        <v>521</v>
      </c>
      <c r="CE124" s="119">
        <v>0</v>
      </c>
      <c r="CF124" s="119">
        <v>0</v>
      </c>
      <c r="CG124" s="120">
        <v>1335600000</v>
      </c>
      <c r="CH124" s="120">
        <v>617400000</v>
      </c>
      <c r="CI124" s="120">
        <v>198900000</v>
      </c>
      <c r="CJ124" s="120">
        <v>360000</v>
      </c>
      <c r="CK124" s="120">
        <v>0</v>
      </c>
      <c r="CL124" s="120">
        <v>0</v>
      </c>
    </row>
    <row r="125" spans="64:90" x14ac:dyDescent="0.15">
      <c r="BL125" s="74"/>
      <c r="BM125" s="74"/>
      <c r="BN125" s="74"/>
      <c r="BO125" s="74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  <c r="CC125" s="74"/>
      <c r="CD125" s="117" t="s">
        <v>106</v>
      </c>
      <c r="CE125" s="119">
        <v>244.3</v>
      </c>
      <c r="CF125" s="119" t="s">
        <v>67</v>
      </c>
      <c r="CG125" s="120">
        <v>1335600000</v>
      </c>
      <c r="CH125" s="120">
        <v>617400000</v>
      </c>
      <c r="CI125" s="120">
        <v>198900000</v>
      </c>
      <c r="CJ125" s="120">
        <v>360000</v>
      </c>
      <c r="CK125" s="120">
        <v>0</v>
      </c>
      <c r="CL125" s="120">
        <v>180000</v>
      </c>
    </row>
    <row r="126" spans="64:90" x14ac:dyDescent="0.15">
      <c r="BL126" s="74"/>
      <c r="BM126" s="74"/>
      <c r="BN126" s="74"/>
      <c r="BO126" s="74"/>
      <c r="BP126" s="75"/>
      <c r="BQ126" s="75"/>
      <c r="BR126" s="75"/>
      <c r="BS126" s="75"/>
      <c r="BT126" s="75"/>
      <c r="BU126" s="75"/>
      <c r="BV126" s="75"/>
      <c r="BW126" s="75"/>
      <c r="BX126" s="75"/>
      <c r="BY126" s="75"/>
      <c r="BZ126" s="75"/>
      <c r="CA126" s="75"/>
      <c r="CB126" s="75"/>
      <c r="CC126" s="74"/>
      <c r="CD126" s="118" t="s">
        <v>108</v>
      </c>
      <c r="CE126" s="119">
        <v>13.8</v>
      </c>
      <c r="CF126" s="119" t="s">
        <v>44</v>
      </c>
      <c r="CG126" s="120">
        <v>1335600000</v>
      </c>
      <c r="CH126" s="120">
        <v>617400000</v>
      </c>
      <c r="CI126" s="120">
        <v>198900000</v>
      </c>
      <c r="CJ126" s="120">
        <v>360000</v>
      </c>
      <c r="CK126" s="120">
        <v>0</v>
      </c>
      <c r="CL126" s="120">
        <v>1800000</v>
      </c>
    </row>
    <row r="127" spans="64:90" x14ac:dyDescent="0.15">
      <c r="BL127" s="74"/>
      <c r="BM127" s="74"/>
      <c r="BN127" s="74"/>
      <c r="BO127" s="74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  <c r="BZ127" s="75"/>
      <c r="CA127" s="75"/>
      <c r="CB127" s="75"/>
      <c r="CC127" s="74"/>
      <c r="CD127" s="117" t="s">
        <v>107</v>
      </c>
      <c r="CE127" s="119">
        <v>56</v>
      </c>
      <c r="CF127" s="119" t="s">
        <v>66</v>
      </c>
      <c r="CG127" s="120">
        <v>1335600000</v>
      </c>
      <c r="CH127" s="120">
        <v>617400000</v>
      </c>
      <c r="CI127" s="120">
        <v>198900000</v>
      </c>
      <c r="CJ127" s="120">
        <v>360000</v>
      </c>
      <c r="CK127" s="120">
        <v>0</v>
      </c>
      <c r="CL127" s="120">
        <v>1800000</v>
      </c>
    </row>
    <row r="128" spans="64:90" x14ac:dyDescent="0.15">
      <c r="BL128" s="74"/>
      <c r="BM128" s="74"/>
      <c r="BN128" s="74"/>
      <c r="BO128" s="74"/>
      <c r="BP128" s="75"/>
      <c r="BQ128" s="75"/>
      <c r="BR128" s="75"/>
      <c r="BS128" s="75"/>
      <c r="BT128" s="75"/>
      <c r="BU128" s="75"/>
      <c r="BV128" s="75"/>
      <c r="BW128" s="75"/>
      <c r="BX128" s="75"/>
      <c r="BY128" s="75"/>
      <c r="BZ128" s="75"/>
      <c r="CA128" s="75"/>
      <c r="CB128" s="75"/>
      <c r="CC128" s="74"/>
      <c r="CD128" s="118" t="s">
        <v>110</v>
      </c>
      <c r="CE128" s="119">
        <v>3.9</v>
      </c>
      <c r="CF128" s="119" t="s">
        <v>44</v>
      </c>
      <c r="CG128" s="120">
        <v>1335600000</v>
      </c>
      <c r="CH128" s="120">
        <v>617400000</v>
      </c>
      <c r="CI128" s="120">
        <v>198900000</v>
      </c>
      <c r="CJ128" s="120">
        <v>360000</v>
      </c>
      <c r="CK128" s="120">
        <v>0</v>
      </c>
      <c r="CL128" s="120">
        <v>0</v>
      </c>
    </row>
    <row r="129" spans="64:90" x14ac:dyDescent="0.15">
      <c r="BL129" s="74"/>
      <c r="BM129" s="74"/>
      <c r="BN129" s="74"/>
      <c r="BO129" s="74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4"/>
      <c r="CD129" s="117" t="s">
        <v>109</v>
      </c>
      <c r="CE129" s="119">
        <v>2.4</v>
      </c>
      <c r="CF129" s="119" t="s">
        <v>66</v>
      </c>
      <c r="CG129" s="120">
        <v>133560</v>
      </c>
      <c r="CH129" s="120">
        <v>61740</v>
      </c>
      <c r="CI129" s="120">
        <v>19890</v>
      </c>
      <c r="CJ129" s="120">
        <v>36</v>
      </c>
      <c r="CK129" s="120">
        <v>0</v>
      </c>
      <c r="CL129" s="120">
        <v>0</v>
      </c>
    </row>
    <row r="130" spans="64:90" x14ac:dyDescent="0.15">
      <c r="BL130" s="74"/>
      <c r="BM130" s="74"/>
      <c r="BN130" s="74"/>
      <c r="BO130" s="74"/>
      <c r="BP130" s="75"/>
      <c r="BQ130" s="75"/>
      <c r="BR130" s="75"/>
      <c r="BS130" s="75"/>
      <c r="BT130" s="75"/>
      <c r="BU130" s="75"/>
      <c r="BV130" s="75"/>
      <c r="BW130" s="75"/>
      <c r="BX130" s="75"/>
      <c r="BY130" s="75"/>
      <c r="BZ130" s="75"/>
      <c r="CA130" s="75"/>
      <c r="CB130" s="75"/>
      <c r="CC130" s="74"/>
      <c r="CD130" s="118" t="s">
        <v>522</v>
      </c>
      <c r="CE130" s="119">
        <v>0</v>
      </c>
      <c r="CF130" s="119">
        <v>0</v>
      </c>
      <c r="CG130" s="120">
        <v>1335600000</v>
      </c>
      <c r="CH130" s="120">
        <v>617400000</v>
      </c>
      <c r="CI130" s="120">
        <v>198900000</v>
      </c>
      <c r="CJ130" s="120">
        <v>360000</v>
      </c>
      <c r="CK130" s="120">
        <v>0</v>
      </c>
      <c r="CL130" s="120">
        <v>0</v>
      </c>
    </row>
    <row r="131" spans="64:90" x14ac:dyDescent="0.15">
      <c r="BL131" s="74"/>
      <c r="BM131" s="74"/>
      <c r="BN131" s="74"/>
      <c r="BO131" s="74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  <c r="BZ131" s="75"/>
      <c r="CA131" s="75"/>
      <c r="CB131" s="75"/>
      <c r="CC131" s="74"/>
      <c r="CD131" s="117" t="s">
        <v>523</v>
      </c>
      <c r="CE131" s="119">
        <v>0</v>
      </c>
      <c r="CF131" s="119">
        <v>0</v>
      </c>
      <c r="CG131" s="120">
        <v>1335600000</v>
      </c>
      <c r="CH131" s="120">
        <v>617400000</v>
      </c>
      <c r="CI131" s="120">
        <v>198900000</v>
      </c>
      <c r="CJ131" s="120">
        <v>360000</v>
      </c>
      <c r="CK131" s="120">
        <v>0</v>
      </c>
      <c r="CL131" s="120">
        <v>0</v>
      </c>
    </row>
    <row r="132" spans="64:90" x14ac:dyDescent="0.15">
      <c r="BL132" s="74"/>
      <c r="BM132" s="74"/>
      <c r="BN132" s="74"/>
      <c r="BO132" s="74"/>
      <c r="BP132" s="75"/>
      <c r="BQ132" s="75"/>
      <c r="BR132" s="75"/>
      <c r="BS132" s="75"/>
      <c r="BT132" s="75"/>
      <c r="BU132" s="75"/>
      <c r="BV132" s="75"/>
      <c r="BW132" s="75"/>
      <c r="BX132" s="75"/>
      <c r="BY132" s="75"/>
      <c r="BZ132" s="75"/>
      <c r="CA132" s="75"/>
      <c r="CB132" s="75"/>
      <c r="CC132" s="74"/>
      <c r="CD132" s="118" t="s">
        <v>524</v>
      </c>
      <c r="CE132" s="119">
        <v>0</v>
      </c>
      <c r="CF132" s="119">
        <v>0</v>
      </c>
      <c r="CG132" s="120">
        <v>1335600000</v>
      </c>
      <c r="CH132" s="120">
        <v>617400000</v>
      </c>
      <c r="CI132" s="120">
        <v>198900000</v>
      </c>
      <c r="CJ132" s="120">
        <v>360000</v>
      </c>
      <c r="CK132" s="120">
        <v>0</v>
      </c>
      <c r="CL132" s="120">
        <v>180000</v>
      </c>
    </row>
    <row r="133" spans="64:90" x14ac:dyDescent="0.15">
      <c r="BL133" s="74"/>
      <c r="BM133" s="74"/>
      <c r="BN133" s="74"/>
      <c r="BO133" s="74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5"/>
      <c r="CA133" s="75"/>
      <c r="CB133" s="75"/>
      <c r="CC133" s="74"/>
      <c r="CD133" s="117" t="s">
        <v>111</v>
      </c>
      <c r="CE133" s="119">
        <v>21.15</v>
      </c>
      <c r="CF133" s="119" t="s">
        <v>66</v>
      </c>
      <c r="CG133" s="120">
        <v>1335600000</v>
      </c>
      <c r="CH133" s="120">
        <v>617400000</v>
      </c>
      <c r="CI133" s="120">
        <v>198900000</v>
      </c>
      <c r="CJ133" s="120">
        <v>360000</v>
      </c>
      <c r="CK133" s="120">
        <v>0</v>
      </c>
      <c r="CL133" s="120">
        <v>0</v>
      </c>
    </row>
    <row r="134" spans="64:90" x14ac:dyDescent="0.15">
      <c r="BL134" s="74"/>
      <c r="BM134" s="74"/>
      <c r="BN134" s="74"/>
      <c r="BO134" s="74"/>
      <c r="BP134" s="75"/>
      <c r="BQ134" s="75"/>
      <c r="BR134" s="75"/>
      <c r="BS134" s="75"/>
      <c r="BT134" s="75"/>
      <c r="BU134" s="75"/>
      <c r="BV134" s="75"/>
      <c r="BW134" s="75"/>
      <c r="BX134" s="75"/>
      <c r="BY134" s="75"/>
      <c r="BZ134" s="75"/>
      <c r="CA134" s="75"/>
      <c r="CB134" s="75"/>
      <c r="CC134" s="74"/>
      <c r="CD134" s="118" t="s">
        <v>112</v>
      </c>
      <c r="CE134" s="119">
        <v>14.1</v>
      </c>
      <c r="CF134" s="119" t="s">
        <v>44</v>
      </c>
      <c r="CG134" s="120">
        <v>1335600000</v>
      </c>
      <c r="CH134" s="120">
        <v>617400000</v>
      </c>
      <c r="CI134" s="120">
        <v>198900000</v>
      </c>
      <c r="CJ134" s="120">
        <v>360000</v>
      </c>
      <c r="CK134" s="120">
        <v>0</v>
      </c>
      <c r="CL134" s="120">
        <v>180000</v>
      </c>
    </row>
    <row r="135" spans="64:90" x14ac:dyDescent="0.15">
      <c r="BL135" s="74"/>
      <c r="BM135" s="74"/>
      <c r="BN135" s="74"/>
      <c r="BO135" s="74"/>
      <c r="BP135" s="75"/>
      <c r="BQ135" s="75"/>
      <c r="BR135" s="75"/>
      <c r="BS135" s="75"/>
      <c r="BT135" s="75"/>
      <c r="BU135" s="75"/>
      <c r="BV135" s="75"/>
      <c r="BW135" s="75"/>
      <c r="BX135" s="75"/>
      <c r="BY135" s="75"/>
      <c r="BZ135" s="75"/>
      <c r="CA135" s="75"/>
      <c r="CB135" s="75"/>
      <c r="CC135" s="74"/>
      <c r="CD135" s="117" t="s">
        <v>525</v>
      </c>
      <c r="CE135" s="119">
        <v>0</v>
      </c>
      <c r="CF135" s="119">
        <v>0</v>
      </c>
      <c r="CG135" s="120">
        <v>1335600000</v>
      </c>
      <c r="CH135" s="120">
        <v>617400000</v>
      </c>
      <c r="CI135" s="120">
        <v>198900000</v>
      </c>
      <c r="CJ135" s="120">
        <v>360000</v>
      </c>
      <c r="CK135" s="120">
        <v>0</v>
      </c>
      <c r="CL135" s="120">
        <v>0</v>
      </c>
    </row>
    <row r="136" spans="64:90" x14ac:dyDescent="0.15">
      <c r="BL136" s="74"/>
      <c r="BM136" s="74"/>
      <c r="BN136" s="74"/>
      <c r="BO136" s="74"/>
      <c r="BP136" s="75"/>
      <c r="BQ136" s="75"/>
      <c r="BR136" s="75"/>
      <c r="BS136" s="75"/>
      <c r="BT136" s="75"/>
      <c r="BU136" s="75"/>
      <c r="BV136" s="75"/>
      <c r="BW136" s="75"/>
      <c r="BX136" s="75"/>
      <c r="BY136" s="75"/>
      <c r="BZ136" s="75"/>
      <c r="CA136" s="75"/>
      <c r="CB136" s="75"/>
      <c r="CC136" s="74"/>
      <c r="CD136" s="118" t="s">
        <v>526</v>
      </c>
      <c r="CE136" s="119">
        <v>0</v>
      </c>
      <c r="CF136" s="119">
        <v>0</v>
      </c>
      <c r="CG136" s="120">
        <v>133560</v>
      </c>
      <c r="CH136" s="120">
        <v>61740</v>
      </c>
      <c r="CI136" s="120">
        <v>19890</v>
      </c>
      <c r="CJ136" s="120">
        <v>36</v>
      </c>
      <c r="CK136" s="120">
        <v>0</v>
      </c>
      <c r="CL136" s="120">
        <v>0</v>
      </c>
    </row>
    <row r="137" spans="64:90" x14ac:dyDescent="0.15">
      <c r="BL137" s="74"/>
      <c r="BM137" s="74"/>
      <c r="BN137" s="74"/>
      <c r="BO137" s="74"/>
      <c r="BP137" s="75"/>
      <c r="BQ137" s="75"/>
      <c r="BR137" s="75"/>
      <c r="BS137" s="75"/>
      <c r="BT137" s="75"/>
      <c r="BU137" s="75"/>
      <c r="BV137" s="75"/>
      <c r="BW137" s="75"/>
      <c r="BX137" s="75"/>
      <c r="BY137" s="75"/>
      <c r="BZ137" s="75"/>
      <c r="CA137" s="75"/>
      <c r="CB137" s="75"/>
      <c r="CC137" s="74"/>
      <c r="CD137" s="117" t="s">
        <v>527</v>
      </c>
      <c r="CE137" s="119">
        <v>0</v>
      </c>
      <c r="CF137" s="119">
        <v>0</v>
      </c>
      <c r="CG137" s="120">
        <v>274540000</v>
      </c>
      <c r="CH137" s="120">
        <v>126910000</v>
      </c>
      <c r="CI137" s="120">
        <v>40885000</v>
      </c>
      <c r="CJ137" s="120">
        <v>74000</v>
      </c>
      <c r="CK137" s="120">
        <v>0</v>
      </c>
      <c r="CL137" s="120">
        <v>0</v>
      </c>
    </row>
    <row r="138" spans="64:90" x14ac:dyDescent="0.15">
      <c r="BL138" s="74"/>
      <c r="BM138" s="74"/>
      <c r="BN138" s="74"/>
      <c r="BO138" s="74"/>
      <c r="BP138" s="75"/>
      <c r="BQ138" s="75"/>
      <c r="BR138" s="75"/>
      <c r="BS138" s="75"/>
      <c r="BT138" s="75"/>
      <c r="BU138" s="75"/>
      <c r="BV138" s="75"/>
      <c r="BW138" s="75"/>
      <c r="BX138" s="75"/>
      <c r="BY138" s="75"/>
      <c r="BZ138" s="75"/>
      <c r="CA138" s="75"/>
      <c r="CB138" s="75"/>
      <c r="CC138" s="74"/>
      <c r="CD138" s="118" t="s">
        <v>528</v>
      </c>
      <c r="CE138" s="119">
        <v>0</v>
      </c>
      <c r="CF138" s="119">
        <v>0</v>
      </c>
      <c r="CG138" s="120">
        <v>1335600000</v>
      </c>
      <c r="CH138" s="120">
        <v>617400000</v>
      </c>
      <c r="CI138" s="120">
        <v>198900000</v>
      </c>
      <c r="CJ138" s="120">
        <v>360000</v>
      </c>
      <c r="CK138" s="120">
        <v>0</v>
      </c>
      <c r="CL138" s="120">
        <v>0</v>
      </c>
    </row>
    <row r="139" spans="64:90" x14ac:dyDescent="0.15">
      <c r="BL139" s="74"/>
      <c r="BM139" s="74"/>
      <c r="BN139" s="74"/>
      <c r="BO139" s="74"/>
      <c r="BP139" s="75"/>
      <c r="BQ139" s="75"/>
      <c r="BR139" s="75"/>
      <c r="BS139" s="75"/>
      <c r="BT139" s="75"/>
      <c r="BU139" s="75"/>
      <c r="BV139" s="75"/>
      <c r="BW139" s="75"/>
      <c r="BX139" s="75"/>
      <c r="BY139" s="75"/>
      <c r="BZ139" s="75"/>
      <c r="CA139" s="75"/>
      <c r="CB139" s="75"/>
      <c r="CC139" s="74"/>
      <c r="CD139" s="117" t="s">
        <v>113</v>
      </c>
      <c r="CE139" s="119">
        <v>11.43</v>
      </c>
      <c r="CF139" s="119" t="s">
        <v>67</v>
      </c>
      <c r="CG139" s="120">
        <v>2745400000</v>
      </c>
      <c r="CH139" s="120">
        <v>1269100000</v>
      </c>
      <c r="CI139" s="120">
        <v>408850000</v>
      </c>
      <c r="CJ139" s="120">
        <v>740000</v>
      </c>
      <c r="CK139" s="120">
        <v>0</v>
      </c>
      <c r="CL139" s="120">
        <v>180000</v>
      </c>
    </row>
    <row r="140" spans="64:90" x14ac:dyDescent="0.15">
      <c r="BL140" s="74"/>
      <c r="BM140" s="74"/>
      <c r="BN140" s="74"/>
      <c r="BO140" s="74"/>
      <c r="BP140" s="75"/>
      <c r="BQ140" s="75"/>
      <c r="BR140" s="75"/>
      <c r="BS140" s="75"/>
      <c r="BT140" s="75"/>
      <c r="BU140" s="75"/>
      <c r="BV140" s="75"/>
      <c r="BW140" s="75"/>
      <c r="BX140" s="75"/>
      <c r="BY140" s="75"/>
      <c r="BZ140" s="75"/>
      <c r="CA140" s="75"/>
      <c r="CB140" s="75"/>
      <c r="CC140" s="74"/>
      <c r="CD140" s="118" t="s">
        <v>115</v>
      </c>
      <c r="CE140" s="119">
        <v>47</v>
      </c>
      <c r="CF140" s="119" t="s">
        <v>41</v>
      </c>
      <c r="CG140" s="120">
        <v>133560</v>
      </c>
      <c r="CH140" s="120">
        <v>61740</v>
      </c>
      <c r="CI140" s="120">
        <v>19890</v>
      </c>
      <c r="CJ140" s="120">
        <v>36</v>
      </c>
      <c r="CK140" s="120">
        <v>0</v>
      </c>
      <c r="CL140" s="120">
        <v>0</v>
      </c>
    </row>
    <row r="141" spans="64:90" x14ac:dyDescent="0.15">
      <c r="BL141" s="74"/>
      <c r="BM141" s="74"/>
      <c r="BN141" s="74"/>
      <c r="BO141" s="74"/>
      <c r="BP141" s="75"/>
      <c r="BQ141" s="75"/>
      <c r="BR141" s="75"/>
      <c r="BS141" s="75"/>
      <c r="BT141" s="75"/>
      <c r="BU141" s="75"/>
      <c r="BV141" s="75"/>
      <c r="BW141" s="75"/>
      <c r="BX141" s="75"/>
      <c r="BY141" s="75"/>
      <c r="BZ141" s="75"/>
      <c r="CA141" s="75"/>
      <c r="CB141" s="75"/>
      <c r="CC141" s="74"/>
      <c r="CD141" s="117" t="s">
        <v>114</v>
      </c>
      <c r="CE141" s="119">
        <v>83</v>
      </c>
      <c r="CF141" s="119" t="s">
        <v>66</v>
      </c>
      <c r="CG141" s="120">
        <v>1335600000</v>
      </c>
      <c r="CH141" s="120">
        <v>617400000</v>
      </c>
      <c r="CI141" s="120">
        <v>198900000</v>
      </c>
      <c r="CJ141" s="120">
        <v>360000</v>
      </c>
      <c r="CK141" s="120">
        <v>0</v>
      </c>
      <c r="CL141" s="120">
        <v>180000</v>
      </c>
    </row>
    <row r="142" spans="64:90" x14ac:dyDescent="0.15">
      <c r="BL142" s="74"/>
      <c r="BM142" s="74"/>
      <c r="BN142" s="74"/>
      <c r="BO142" s="74"/>
      <c r="BP142" s="75"/>
      <c r="BQ142" s="75"/>
      <c r="BR142" s="75"/>
      <c r="BS142" s="75"/>
      <c r="BT142" s="75"/>
      <c r="BU142" s="75"/>
      <c r="BV142" s="75"/>
      <c r="BW142" s="75"/>
      <c r="BX142" s="75"/>
      <c r="BY142" s="75"/>
      <c r="BZ142" s="75"/>
      <c r="CA142" s="75"/>
      <c r="CB142" s="75"/>
      <c r="CC142" s="74"/>
      <c r="CD142" s="118" t="s">
        <v>117</v>
      </c>
      <c r="CE142" s="119">
        <v>53</v>
      </c>
      <c r="CF142" s="119" t="s">
        <v>41</v>
      </c>
      <c r="CG142" s="120">
        <v>133560</v>
      </c>
      <c r="CH142" s="120">
        <v>61740</v>
      </c>
      <c r="CI142" s="120">
        <v>19890</v>
      </c>
      <c r="CJ142" s="120">
        <v>36</v>
      </c>
      <c r="CK142" s="120">
        <v>0</v>
      </c>
      <c r="CL142" s="120">
        <v>19000</v>
      </c>
    </row>
    <row r="143" spans="64:90" x14ac:dyDescent="0.15">
      <c r="BL143" s="74"/>
      <c r="BM143" s="74"/>
      <c r="BN143" s="74"/>
      <c r="BO143" s="74"/>
      <c r="BP143" s="75"/>
      <c r="BQ143" s="75"/>
      <c r="BR143" s="75"/>
      <c r="BS143" s="75"/>
      <c r="BT143" s="75"/>
      <c r="BU143" s="75"/>
      <c r="BV143" s="75"/>
      <c r="BW143" s="75"/>
      <c r="BX143" s="75"/>
      <c r="BY143" s="75"/>
      <c r="BZ143" s="75"/>
      <c r="CA143" s="75"/>
      <c r="CB143" s="75"/>
      <c r="CC143" s="74"/>
      <c r="CD143" s="117" t="s">
        <v>116</v>
      </c>
      <c r="CE143" s="119">
        <v>11.3</v>
      </c>
      <c r="CF143" s="119" t="s">
        <v>44</v>
      </c>
      <c r="CG143" s="120">
        <v>1335600000</v>
      </c>
      <c r="CH143" s="120">
        <v>617400000</v>
      </c>
      <c r="CI143" s="120">
        <v>198900000</v>
      </c>
      <c r="CJ143" s="120">
        <v>360000</v>
      </c>
      <c r="CK143" s="120">
        <v>0</v>
      </c>
      <c r="CL143" s="120">
        <v>19000</v>
      </c>
    </row>
    <row r="144" spans="64:90" x14ac:dyDescent="0.15">
      <c r="BL144" s="74"/>
      <c r="BM144" s="74"/>
      <c r="BN144" s="74"/>
      <c r="BO144" s="74"/>
      <c r="BP144" s="75"/>
      <c r="BQ144" s="75"/>
      <c r="BR144" s="75"/>
      <c r="BS144" s="75"/>
      <c r="BT144" s="75"/>
      <c r="BU144" s="75"/>
      <c r="BV144" s="75"/>
      <c r="BW144" s="75"/>
      <c r="BX144" s="75"/>
      <c r="BY144" s="75"/>
      <c r="BZ144" s="75"/>
      <c r="CA144" s="75"/>
      <c r="CB144" s="75"/>
      <c r="CC144" s="74"/>
      <c r="CD144" s="118" t="s">
        <v>529</v>
      </c>
      <c r="CE144" s="119">
        <v>0</v>
      </c>
      <c r="CF144" s="119">
        <v>0</v>
      </c>
      <c r="CG144" s="120">
        <v>1335600000</v>
      </c>
      <c r="CH144" s="120">
        <v>617400000</v>
      </c>
      <c r="CI144" s="120">
        <v>198900000</v>
      </c>
      <c r="CJ144" s="120">
        <v>360000</v>
      </c>
      <c r="CK144" s="120">
        <v>0</v>
      </c>
      <c r="CL144" s="120">
        <v>0</v>
      </c>
    </row>
    <row r="145" spans="64:90" x14ac:dyDescent="0.15">
      <c r="BL145" s="74"/>
      <c r="BM145" s="74"/>
      <c r="BN145" s="74"/>
      <c r="BO145" s="74"/>
      <c r="BP145" s="75"/>
      <c r="BQ145" s="75"/>
      <c r="BR145" s="75"/>
      <c r="BS145" s="75"/>
      <c r="BT145" s="75"/>
      <c r="BU145" s="75"/>
      <c r="BV145" s="75"/>
      <c r="BW145" s="75"/>
      <c r="BX145" s="75"/>
      <c r="BY145" s="75"/>
      <c r="BZ145" s="75"/>
      <c r="CA145" s="75"/>
      <c r="CB145" s="75"/>
      <c r="CC145" s="74"/>
      <c r="CD145" s="117" t="s">
        <v>530</v>
      </c>
      <c r="CE145" s="119">
        <v>0</v>
      </c>
      <c r="CF145" s="119">
        <v>0</v>
      </c>
      <c r="CG145" s="120">
        <v>1335600000</v>
      </c>
      <c r="CH145" s="120">
        <v>617400000</v>
      </c>
      <c r="CI145" s="120">
        <v>198900000</v>
      </c>
      <c r="CJ145" s="120">
        <v>360000</v>
      </c>
      <c r="CK145" s="120">
        <v>0</v>
      </c>
      <c r="CL145" s="120">
        <v>0</v>
      </c>
    </row>
    <row r="146" spans="64:90" x14ac:dyDescent="0.15">
      <c r="BL146" s="74"/>
      <c r="BM146" s="74"/>
      <c r="BN146" s="74"/>
      <c r="BO146" s="74"/>
      <c r="BP146" s="75"/>
      <c r="BQ146" s="75"/>
      <c r="BR146" s="75"/>
      <c r="BS146" s="75"/>
      <c r="BT146" s="75"/>
      <c r="BU146" s="75"/>
      <c r="BV146" s="75"/>
      <c r="BW146" s="75"/>
      <c r="BX146" s="75"/>
      <c r="BY146" s="75"/>
      <c r="BZ146" s="75"/>
      <c r="CA146" s="75"/>
      <c r="CB146" s="75"/>
      <c r="CC146" s="74"/>
      <c r="CD146" s="118" t="s">
        <v>531</v>
      </c>
      <c r="CE146" s="119">
        <v>0</v>
      </c>
      <c r="CF146" s="119">
        <v>0</v>
      </c>
      <c r="CG146" s="120">
        <v>1335600000</v>
      </c>
      <c r="CH146" s="120">
        <v>617400000</v>
      </c>
      <c r="CI146" s="120">
        <v>198900000</v>
      </c>
      <c r="CJ146" s="120">
        <v>360000</v>
      </c>
      <c r="CK146" s="120">
        <v>0</v>
      </c>
      <c r="CL146" s="120">
        <v>180000</v>
      </c>
    </row>
    <row r="147" spans="64:90" x14ac:dyDescent="0.15">
      <c r="BL147" s="74"/>
      <c r="BM147" s="74"/>
      <c r="BN147" s="74"/>
      <c r="BO147" s="74"/>
      <c r="BP147" s="75"/>
      <c r="BQ147" s="75"/>
      <c r="BR147" s="75"/>
      <c r="BS147" s="75"/>
      <c r="BT147" s="75"/>
      <c r="BU147" s="75"/>
      <c r="BV147" s="75"/>
      <c r="BW147" s="75"/>
      <c r="BX147" s="75"/>
      <c r="BY147" s="75"/>
      <c r="BZ147" s="75"/>
      <c r="CA147" s="75"/>
      <c r="CB147" s="75"/>
      <c r="CC147" s="74"/>
      <c r="CD147" s="117" t="s">
        <v>118</v>
      </c>
      <c r="CE147" s="119">
        <v>26.4</v>
      </c>
      <c r="CF147" s="119" t="s">
        <v>44</v>
      </c>
      <c r="CG147" s="120">
        <v>1335600000</v>
      </c>
      <c r="CH147" s="120">
        <v>617400000</v>
      </c>
      <c r="CI147" s="120">
        <v>198900000</v>
      </c>
      <c r="CJ147" s="120">
        <v>360000</v>
      </c>
      <c r="CK147" s="120">
        <v>0</v>
      </c>
      <c r="CL147" s="120">
        <v>180000</v>
      </c>
    </row>
    <row r="148" spans="64:90" x14ac:dyDescent="0.15">
      <c r="BL148" s="74"/>
      <c r="BM148" s="74"/>
      <c r="BN148" s="74"/>
      <c r="BO148" s="74"/>
      <c r="BP148" s="75"/>
      <c r="BQ148" s="75"/>
      <c r="BR148" s="75"/>
      <c r="BS148" s="75"/>
      <c r="BT148" s="75"/>
      <c r="BU148" s="75"/>
      <c r="BV148" s="75"/>
      <c r="BW148" s="75"/>
      <c r="BX148" s="75"/>
      <c r="BY148" s="75"/>
      <c r="BZ148" s="75"/>
      <c r="CA148" s="75"/>
      <c r="CB148" s="75"/>
      <c r="CC148" s="74"/>
      <c r="CD148" s="118" t="s">
        <v>532</v>
      </c>
      <c r="CE148" s="119">
        <v>0</v>
      </c>
      <c r="CF148" s="119">
        <v>0</v>
      </c>
      <c r="CG148" s="120">
        <v>1335600000</v>
      </c>
      <c r="CH148" s="120">
        <v>617400000</v>
      </c>
      <c r="CI148" s="120">
        <v>198900000</v>
      </c>
      <c r="CJ148" s="120">
        <v>360000</v>
      </c>
      <c r="CK148" s="120">
        <v>0</v>
      </c>
      <c r="CL148" s="120">
        <v>0</v>
      </c>
    </row>
    <row r="149" spans="64:90" x14ac:dyDescent="0.15">
      <c r="BL149" s="74"/>
      <c r="BM149" s="74"/>
      <c r="BN149" s="74"/>
      <c r="BO149" s="74"/>
      <c r="BP149" s="75"/>
      <c r="BQ149" s="75"/>
      <c r="BR149" s="75"/>
      <c r="BS149" s="75"/>
      <c r="BT149" s="75"/>
      <c r="BU149" s="75"/>
      <c r="BV149" s="75"/>
      <c r="BW149" s="75"/>
      <c r="BX149" s="75"/>
      <c r="BY149" s="75"/>
      <c r="BZ149" s="75"/>
      <c r="CA149" s="75"/>
      <c r="CB149" s="75"/>
      <c r="CC149" s="74"/>
      <c r="CD149" s="117" t="s">
        <v>533</v>
      </c>
      <c r="CE149" s="119">
        <v>0</v>
      </c>
      <c r="CF149" s="119">
        <v>0</v>
      </c>
      <c r="CG149" s="120">
        <v>133560</v>
      </c>
      <c r="CH149" s="120">
        <v>61740</v>
      </c>
      <c r="CI149" s="120">
        <v>19890</v>
      </c>
      <c r="CJ149" s="120">
        <v>36</v>
      </c>
      <c r="CK149" s="120">
        <v>0</v>
      </c>
      <c r="CL149" s="120">
        <v>0</v>
      </c>
    </row>
    <row r="150" spans="64:90" x14ac:dyDescent="0.15">
      <c r="BL150" s="74"/>
      <c r="BM150" s="74"/>
      <c r="BN150" s="74"/>
      <c r="BO150" s="74"/>
      <c r="BP150" s="75"/>
      <c r="BQ150" s="75"/>
      <c r="BR150" s="75"/>
      <c r="BS150" s="75"/>
      <c r="BT150" s="75"/>
      <c r="BU150" s="75"/>
      <c r="BV150" s="75"/>
      <c r="BW150" s="75"/>
      <c r="BX150" s="75"/>
      <c r="BY150" s="75"/>
      <c r="BZ150" s="75"/>
      <c r="CA150" s="75"/>
      <c r="CB150" s="75"/>
      <c r="CC150" s="74"/>
      <c r="CD150" s="118" t="s">
        <v>534</v>
      </c>
      <c r="CE150" s="119">
        <v>0</v>
      </c>
      <c r="CF150" s="119">
        <v>0</v>
      </c>
      <c r="CG150" s="120">
        <v>133560</v>
      </c>
      <c r="CH150" s="120">
        <v>61740</v>
      </c>
      <c r="CI150" s="120">
        <v>19890</v>
      </c>
      <c r="CJ150" s="120">
        <v>36</v>
      </c>
      <c r="CK150" s="120">
        <v>0</v>
      </c>
      <c r="CL150" s="120">
        <v>0</v>
      </c>
    </row>
    <row r="151" spans="64:90" x14ac:dyDescent="0.15">
      <c r="BL151" s="74"/>
      <c r="BM151" s="74"/>
      <c r="BN151" s="74"/>
      <c r="BO151" s="74"/>
      <c r="BP151" s="75"/>
      <c r="BQ151" s="75"/>
      <c r="BR151" s="75"/>
      <c r="BS151" s="75"/>
      <c r="BT151" s="75"/>
      <c r="BU151" s="75"/>
      <c r="BV151" s="75"/>
      <c r="BW151" s="75"/>
      <c r="BX151" s="75"/>
      <c r="BY151" s="75"/>
      <c r="BZ151" s="75"/>
      <c r="CA151" s="75"/>
      <c r="CB151" s="75"/>
      <c r="CC151" s="74"/>
      <c r="CD151" s="117" t="s">
        <v>535</v>
      </c>
      <c r="CE151" s="119">
        <v>0</v>
      </c>
      <c r="CF151" s="119">
        <v>0</v>
      </c>
      <c r="CG151" s="120">
        <v>133560000</v>
      </c>
      <c r="CH151" s="120">
        <v>61740000</v>
      </c>
      <c r="CI151" s="120">
        <v>19890000</v>
      </c>
      <c r="CJ151" s="120">
        <v>36000</v>
      </c>
      <c r="CK151" s="120">
        <v>0</v>
      </c>
      <c r="CL151" s="120">
        <v>0</v>
      </c>
    </row>
    <row r="152" spans="64:90" x14ac:dyDescent="0.15">
      <c r="BL152" s="74"/>
      <c r="BM152" s="74"/>
      <c r="BN152" s="74"/>
      <c r="BO152" s="74"/>
      <c r="BP152" s="75"/>
      <c r="BQ152" s="75"/>
      <c r="BR152" s="75"/>
      <c r="BS152" s="75"/>
      <c r="BT152" s="75"/>
      <c r="BU152" s="75"/>
      <c r="BV152" s="75"/>
      <c r="BW152" s="75"/>
      <c r="BX152" s="75"/>
      <c r="BY152" s="75"/>
      <c r="BZ152" s="75"/>
      <c r="CA152" s="75"/>
      <c r="CB152" s="75"/>
      <c r="CC152" s="74"/>
      <c r="CD152" s="118" t="s">
        <v>536</v>
      </c>
      <c r="CE152" s="119">
        <v>0</v>
      </c>
      <c r="CF152" s="119">
        <v>0</v>
      </c>
      <c r="CG152" s="120">
        <v>1335600000</v>
      </c>
      <c r="CH152" s="120">
        <v>617400000</v>
      </c>
      <c r="CI152" s="120">
        <v>198900000</v>
      </c>
      <c r="CJ152" s="120">
        <v>360000</v>
      </c>
      <c r="CK152" s="120">
        <v>0</v>
      </c>
      <c r="CL152" s="120">
        <v>0</v>
      </c>
    </row>
    <row r="153" spans="64:90" x14ac:dyDescent="0.15">
      <c r="BL153" s="74"/>
      <c r="BM153" s="74"/>
      <c r="BN153" s="74"/>
      <c r="BO153" s="74"/>
      <c r="BP153" s="75"/>
      <c r="BQ153" s="75"/>
      <c r="BR153" s="75"/>
      <c r="BS153" s="75"/>
      <c r="BT153" s="75"/>
      <c r="BU153" s="75"/>
      <c r="BV153" s="75"/>
      <c r="BW153" s="75"/>
      <c r="BX153" s="75"/>
      <c r="BY153" s="75"/>
      <c r="BZ153" s="75"/>
      <c r="CA153" s="75"/>
      <c r="CB153" s="75"/>
      <c r="CC153" s="74"/>
      <c r="CD153" s="117" t="s">
        <v>119</v>
      </c>
      <c r="CE153" s="119">
        <v>119.64</v>
      </c>
      <c r="CF153" s="119" t="s">
        <v>67</v>
      </c>
      <c r="CG153" s="120">
        <v>1335600000</v>
      </c>
      <c r="CH153" s="120">
        <v>617400000</v>
      </c>
      <c r="CI153" s="120">
        <v>198900000</v>
      </c>
      <c r="CJ153" s="120">
        <v>360000</v>
      </c>
      <c r="CK153" s="120">
        <v>0</v>
      </c>
      <c r="CL153" s="120">
        <v>0</v>
      </c>
    </row>
    <row r="154" spans="64:90" x14ac:dyDescent="0.15">
      <c r="BL154" s="74"/>
      <c r="BM154" s="74"/>
      <c r="BN154" s="74"/>
      <c r="BO154" s="74"/>
      <c r="BP154" s="75"/>
      <c r="BQ154" s="75"/>
      <c r="BR154" s="75"/>
      <c r="BS154" s="75"/>
      <c r="BT154" s="75"/>
      <c r="BU154" s="75"/>
      <c r="BV154" s="75"/>
      <c r="BW154" s="75"/>
      <c r="BX154" s="75"/>
      <c r="BY154" s="75"/>
      <c r="BZ154" s="75"/>
      <c r="CA154" s="75"/>
      <c r="CB154" s="75"/>
      <c r="CC154" s="74"/>
      <c r="CD154" s="118" t="s">
        <v>537</v>
      </c>
      <c r="CE154" s="119">
        <v>0</v>
      </c>
      <c r="CF154" s="119">
        <v>0</v>
      </c>
      <c r="CG154" s="120">
        <v>133560</v>
      </c>
      <c r="CH154" s="120">
        <v>61740</v>
      </c>
      <c r="CI154" s="120">
        <v>19890</v>
      </c>
      <c r="CJ154" s="120">
        <v>36</v>
      </c>
      <c r="CK154" s="120">
        <v>0</v>
      </c>
      <c r="CL154" s="120">
        <v>0</v>
      </c>
    </row>
    <row r="155" spans="64:90" x14ac:dyDescent="0.15">
      <c r="BL155" s="74"/>
      <c r="BM155" s="74"/>
      <c r="BN155" s="74"/>
      <c r="BO155" s="74"/>
      <c r="BP155" s="75"/>
      <c r="BQ155" s="75"/>
      <c r="BR155" s="75"/>
      <c r="BS155" s="75"/>
      <c r="BT155" s="75"/>
      <c r="BU155" s="75"/>
      <c r="BV155" s="75"/>
      <c r="BW155" s="75"/>
      <c r="BX155" s="75"/>
      <c r="BY155" s="75"/>
      <c r="BZ155" s="75"/>
      <c r="CA155" s="75"/>
      <c r="CB155" s="75"/>
      <c r="CC155" s="74"/>
      <c r="CD155" s="117" t="s">
        <v>121</v>
      </c>
      <c r="CE155" s="119">
        <v>3.9</v>
      </c>
      <c r="CF155" s="119" t="s">
        <v>66</v>
      </c>
      <c r="CG155" s="120">
        <v>133560</v>
      </c>
      <c r="CH155" s="120">
        <v>61740</v>
      </c>
      <c r="CI155" s="120">
        <v>19890</v>
      </c>
      <c r="CJ155" s="120">
        <v>36</v>
      </c>
      <c r="CK155" s="120">
        <v>0</v>
      </c>
      <c r="CL155" s="120">
        <v>0</v>
      </c>
    </row>
    <row r="156" spans="64:90" x14ac:dyDescent="0.15">
      <c r="BL156" s="74"/>
      <c r="BM156" s="74"/>
      <c r="BN156" s="74"/>
      <c r="BO156" s="74"/>
      <c r="BP156" s="75"/>
      <c r="BQ156" s="75"/>
      <c r="BR156" s="75"/>
      <c r="BS156" s="75"/>
      <c r="BT156" s="75"/>
      <c r="BU156" s="75"/>
      <c r="BV156" s="75"/>
      <c r="BW156" s="75"/>
      <c r="BX156" s="75"/>
      <c r="BY156" s="75"/>
      <c r="BZ156" s="75"/>
      <c r="CA156" s="75"/>
      <c r="CB156" s="75"/>
      <c r="CC156" s="74"/>
      <c r="CD156" s="118" t="s">
        <v>120</v>
      </c>
      <c r="CE156" s="119">
        <v>65000</v>
      </c>
      <c r="CF156" s="119" t="s">
        <v>65</v>
      </c>
      <c r="CG156" s="120">
        <v>1335600000</v>
      </c>
      <c r="CH156" s="120">
        <v>617400000</v>
      </c>
      <c r="CI156" s="120">
        <v>198900000</v>
      </c>
      <c r="CJ156" s="120">
        <v>360000</v>
      </c>
      <c r="CK156" s="120">
        <v>0</v>
      </c>
      <c r="CL156" s="120">
        <v>1000</v>
      </c>
    </row>
    <row r="157" spans="64:90" x14ac:dyDescent="0.15">
      <c r="BL157" s="74"/>
      <c r="BM157" s="74"/>
      <c r="BN157" s="74"/>
      <c r="BO157" s="74"/>
      <c r="BP157" s="75"/>
      <c r="BQ157" s="75"/>
      <c r="BR157" s="75"/>
      <c r="BS157" s="75"/>
      <c r="BT157" s="75"/>
      <c r="BU157" s="75"/>
      <c r="BV157" s="75"/>
      <c r="BW157" s="75"/>
      <c r="BX157" s="75"/>
      <c r="BY157" s="75"/>
      <c r="BZ157" s="75"/>
      <c r="CA157" s="75"/>
      <c r="CB157" s="75"/>
      <c r="CC157" s="74"/>
      <c r="CD157" s="117" t="s">
        <v>123</v>
      </c>
      <c r="CE157" s="119">
        <v>57.3</v>
      </c>
      <c r="CF157" s="119" t="s">
        <v>66</v>
      </c>
      <c r="CG157" s="120">
        <v>1335600000</v>
      </c>
      <c r="CH157" s="120">
        <v>617400000</v>
      </c>
      <c r="CI157" s="120">
        <v>198900000</v>
      </c>
      <c r="CJ157" s="120">
        <v>360000</v>
      </c>
      <c r="CK157" s="120">
        <v>0</v>
      </c>
      <c r="CL157" s="120">
        <v>0</v>
      </c>
    </row>
    <row r="158" spans="64:90" x14ac:dyDescent="0.15">
      <c r="BL158" s="74"/>
      <c r="BM158" s="74"/>
      <c r="BN158" s="74"/>
      <c r="BO158" s="74"/>
      <c r="BP158" s="75"/>
      <c r="BQ158" s="75"/>
      <c r="BR158" s="75"/>
      <c r="BS158" s="75"/>
      <c r="BT158" s="75"/>
      <c r="BU158" s="75"/>
      <c r="BV158" s="75"/>
      <c r="BW158" s="75"/>
      <c r="BX158" s="75"/>
      <c r="BY158" s="75"/>
      <c r="BZ158" s="75"/>
      <c r="CA158" s="75"/>
      <c r="CB158" s="75"/>
      <c r="CC158" s="74"/>
      <c r="CD158" s="118" t="s">
        <v>122</v>
      </c>
      <c r="CE158" s="119">
        <v>18</v>
      </c>
      <c r="CF158" s="119" t="s">
        <v>66</v>
      </c>
      <c r="CG158" s="120">
        <v>1335600000</v>
      </c>
      <c r="CH158" s="120">
        <v>617400000</v>
      </c>
      <c r="CI158" s="120">
        <v>198900000</v>
      </c>
      <c r="CJ158" s="120">
        <v>360000</v>
      </c>
      <c r="CK158" s="120">
        <v>0</v>
      </c>
      <c r="CL158" s="120">
        <v>1000</v>
      </c>
    </row>
    <row r="159" spans="64:90" x14ac:dyDescent="0.15">
      <c r="BL159" s="74"/>
      <c r="BM159" s="74"/>
      <c r="BN159" s="74"/>
      <c r="BO159" s="74"/>
      <c r="BP159" s="75"/>
      <c r="BQ159" s="75"/>
      <c r="BR159" s="75"/>
      <c r="BS159" s="75"/>
      <c r="BT159" s="75"/>
      <c r="BU159" s="75"/>
      <c r="BV159" s="75"/>
      <c r="BW159" s="75"/>
      <c r="BX159" s="75"/>
      <c r="BY159" s="75"/>
      <c r="BZ159" s="75"/>
      <c r="CA159" s="75"/>
      <c r="CB159" s="75"/>
      <c r="CC159" s="74"/>
      <c r="CD159" s="117" t="s">
        <v>124</v>
      </c>
      <c r="CE159" s="119">
        <v>69</v>
      </c>
      <c r="CF159" s="119" t="s">
        <v>41</v>
      </c>
      <c r="CG159" s="120">
        <v>133560</v>
      </c>
      <c r="CH159" s="120">
        <v>61740</v>
      </c>
      <c r="CI159" s="120">
        <v>19890</v>
      </c>
      <c r="CJ159" s="120">
        <v>36</v>
      </c>
      <c r="CK159" s="120">
        <v>0</v>
      </c>
      <c r="CL159" s="120">
        <v>0</v>
      </c>
    </row>
    <row r="160" spans="64:90" x14ac:dyDescent="0.15">
      <c r="BL160" s="74"/>
      <c r="BM160" s="74"/>
      <c r="BN160" s="74"/>
      <c r="BO160" s="74"/>
      <c r="BP160" s="75"/>
      <c r="BQ160" s="75"/>
      <c r="BR160" s="75"/>
      <c r="BS160" s="75"/>
      <c r="BT160" s="75"/>
      <c r="BU160" s="75"/>
      <c r="BV160" s="75"/>
      <c r="BW160" s="75"/>
      <c r="BX160" s="75"/>
      <c r="BY160" s="75"/>
      <c r="BZ160" s="75"/>
      <c r="CA160" s="75"/>
      <c r="CB160" s="75"/>
      <c r="CC160" s="74"/>
      <c r="CD160" s="118" t="s">
        <v>538</v>
      </c>
      <c r="CE160" s="119">
        <v>0</v>
      </c>
      <c r="CF160" s="119">
        <v>0</v>
      </c>
      <c r="CG160" s="120">
        <v>1335600000</v>
      </c>
      <c r="CH160" s="120">
        <v>617400000</v>
      </c>
      <c r="CI160" s="120">
        <v>198900000</v>
      </c>
      <c r="CJ160" s="120">
        <v>360000</v>
      </c>
      <c r="CK160" s="120">
        <v>0</v>
      </c>
      <c r="CL160" s="120">
        <v>0</v>
      </c>
    </row>
    <row r="161" spans="64:90" x14ac:dyDescent="0.15">
      <c r="BL161" s="74"/>
      <c r="BM161" s="74"/>
      <c r="BN161" s="74"/>
      <c r="BO161" s="74"/>
      <c r="BP161" s="75"/>
      <c r="BQ161" s="75"/>
      <c r="BR161" s="75"/>
      <c r="BS161" s="75"/>
      <c r="BT161" s="75"/>
      <c r="BU161" s="75"/>
      <c r="BV161" s="75"/>
      <c r="BW161" s="75"/>
      <c r="BX161" s="75"/>
      <c r="BY161" s="75"/>
      <c r="BZ161" s="75"/>
      <c r="CA161" s="75"/>
      <c r="CB161" s="75"/>
      <c r="CC161" s="74"/>
      <c r="CD161" s="117" t="s">
        <v>539</v>
      </c>
      <c r="CE161" s="119">
        <v>0</v>
      </c>
      <c r="CF161" s="119">
        <v>0</v>
      </c>
      <c r="CG161" s="120">
        <v>1335600000</v>
      </c>
      <c r="CH161" s="120">
        <v>617400000</v>
      </c>
      <c r="CI161" s="120">
        <v>198900000</v>
      </c>
      <c r="CJ161" s="120">
        <v>360000</v>
      </c>
      <c r="CK161" s="120">
        <v>0</v>
      </c>
      <c r="CL161" s="120">
        <v>0</v>
      </c>
    </row>
    <row r="162" spans="64:90" x14ac:dyDescent="0.15">
      <c r="BL162" s="74"/>
      <c r="BM162" s="74"/>
      <c r="BN162" s="74"/>
      <c r="BO162" s="74"/>
      <c r="BP162" s="75"/>
      <c r="BQ162" s="75"/>
      <c r="BR162" s="75"/>
      <c r="BS162" s="75"/>
      <c r="BT162" s="75"/>
      <c r="BU162" s="75"/>
      <c r="BV162" s="75"/>
      <c r="BW162" s="75"/>
      <c r="BX162" s="75"/>
      <c r="BY162" s="75"/>
      <c r="BZ162" s="75"/>
      <c r="CA162" s="75"/>
      <c r="CB162" s="75"/>
      <c r="CC162" s="74"/>
      <c r="CD162" s="118" t="s">
        <v>126</v>
      </c>
      <c r="CE162" s="119">
        <v>4.42</v>
      </c>
      <c r="CF162" s="119" t="s">
        <v>44</v>
      </c>
      <c r="CG162" s="120">
        <v>1335600000</v>
      </c>
      <c r="CH162" s="120">
        <v>617400000</v>
      </c>
      <c r="CI162" s="120">
        <v>198900000</v>
      </c>
      <c r="CJ162" s="120">
        <v>360000</v>
      </c>
      <c r="CK162" s="120">
        <v>0</v>
      </c>
      <c r="CL162" s="120">
        <v>180000</v>
      </c>
    </row>
    <row r="163" spans="64:90" x14ac:dyDescent="0.15">
      <c r="BL163" s="74"/>
      <c r="BM163" s="74"/>
      <c r="BN163" s="74"/>
      <c r="BO163" s="74"/>
      <c r="BP163" s="75"/>
      <c r="BQ163" s="75"/>
      <c r="BR163" s="75"/>
      <c r="BS163" s="75"/>
      <c r="BT163" s="75"/>
      <c r="BU163" s="75"/>
      <c r="BV163" s="75"/>
      <c r="BW163" s="75"/>
      <c r="BX163" s="75"/>
      <c r="BY163" s="75"/>
      <c r="BZ163" s="75"/>
      <c r="CA163" s="75"/>
      <c r="CB163" s="75"/>
      <c r="CC163" s="74"/>
      <c r="CD163" s="117" t="s">
        <v>125</v>
      </c>
      <c r="CE163" s="119">
        <v>17.600000000000001</v>
      </c>
      <c r="CF163" s="119" t="s">
        <v>66</v>
      </c>
      <c r="CG163" s="120">
        <v>1335600000</v>
      </c>
      <c r="CH163" s="120">
        <v>617400000</v>
      </c>
      <c r="CI163" s="120">
        <v>198900000</v>
      </c>
      <c r="CJ163" s="120">
        <v>360000</v>
      </c>
      <c r="CK163" s="120">
        <v>0</v>
      </c>
      <c r="CL163" s="120">
        <v>180000</v>
      </c>
    </row>
    <row r="164" spans="64:90" x14ac:dyDescent="0.15">
      <c r="BL164" s="74"/>
      <c r="BM164" s="74"/>
      <c r="BN164" s="74"/>
      <c r="BO164" s="74"/>
      <c r="BP164" s="75"/>
      <c r="BQ164" s="75"/>
      <c r="BR164" s="75"/>
      <c r="BS164" s="75"/>
      <c r="BT164" s="75"/>
      <c r="BU164" s="75"/>
      <c r="BV164" s="75"/>
      <c r="BW164" s="75"/>
      <c r="BX164" s="75"/>
      <c r="BY164" s="75"/>
      <c r="BZ164" s="75"/>
      <c r="CA164" s="75"/>
      <c r="CB164" s="75"/>
      <c r="CC164" s="74"/>
      <c r="CD164" s="118" t="s">
        <v>127</v>
      </c>
      <c r="CE164" s="119">
        <v>35.340000000000003</v>
      </c>
      <c r="CF164" s="119" t="s">
        <v>44</v>
      </c>
      <c r="CG164" s="120">
        <v>1335600000</v>
      </c>
      <c r="CH164" s="120">
        <v>617400000</v>
      </c>
      <c r="CI164" s="120">
        <v>198900000</v>
      </c>
      <c r="CJ164" s="120">
        <v>360000</v>
      </c>
      <c r="CK164" s="120">
        <v>0</v>
      </c>
      <c r="CL164" s="120">
        <v>180000</v>
      </c>
    </row>
    <row r="165" spans="64:90" x14ac:dyDescent="0.15">
      <c r="BL165" s="74"/>
      <c r="BM165" s="74"/>
      <c r="BN165" s="74"/>
      <c r="BO165" s="74"/>
      <c r="BP165" s="75"/>
      <c r="BQ165" s="75"/>
      <c r="BR165" s="75"/>
      <c r="BS165" s="75"/>
      <c r="BT165" s="75"/>
      <c r="BU165" s="75"/>
      <c r="BV165" s="75"/>
      <c r="BW165" s="75"/>
      <c r="BX165" s="75"/>
      <c r="BY165" s="75"/>
      <c r="BZ165" s="75"/>
      <c r="CA165" s="75"/>
      <c r="CB165" s="75"/>
      <c r="CC165" s="74"/>
      <c r="CD165" s="117" t="s">
        <v>540</v>
      </c>
      <c r="CE165" s="119">
        <v>0</v>
      </c>
      <c r="CF165" s="119">
        <v>0</v>
      </c>
      <c r="CG165" s="120">
        <v>1335600000</v>
      </c>
      <c r="CH165" s="120">
        <v>617400000</v>
      </c>
      <c r="CI165" s="120">
        <v>198900000</v>
      </c>
      <c r="CJ165" s="120">
        <v>360000</v>
      </c>
      <c r="CK165" s="120">
        <v>0</v>
      </c>
      <c r="CL165" s="120">
        <v>0</v>
      </c>
    </row>
    <row r="166" spans="64:90" x14ac:dyDescent="0.15">
      <c r="BL166" s="74"/>
      <c r="BM166" s="74"/>
      <c r="BN166" s="74"/>
      <c r="BO166" s="74"/>
      <c r="BP166" s="75"/>
      <c r="BQ166" s="75"/>
      <c r="BR166" s="75"/>
      <c r="BS166" s="75"/>
      <c r="BT166" s="75"/>
      <c r="BU166" s="75"/>
      <c r="BV166" s="75"/>
      <c r="BW166" s="75"/>
      <c r="BX166" s="75"/>
      <c r="BY166" s="75"/>
      <c r="BZ166" s="75"/>
      <c r="CA166" s="75"/>
      <c r="CB166" s="75"/>
      <c r="CC166" s="74"/>
      <c r="CD166" s="118" t="s">
        <v>128</v>
      </c>
      <c r="CE166" s="119">
        <v>230000</v>
      </c>
      <c r="CF166" s="119" t="s">
        <v>65</v>
      </c>
      <c r="CG166" s="120">
        <v>1335600</v>
      </c>
      <c r="CH166" s="120">
        <v>617400</v>
      </c>
      <c r="CI166" s="120">
        <v>198900000</v>
      </c>
      <c r="CJ166" s="120">
        <v>360000</v>
      </c>
      <c r="CK166" s="120">
        <v>0</v>
      </c>
      <c r="CL166" s="120">
        <v>0</v>
      </c>
    </row>
    <row r="167" spans="64:90" x14ac:dyDescent="0.15">
      <c r="BL167" s="74"/>
      <c r="BM167" s="74"/>
      <c r="BN167" s="74"/>
      <c r="BO167" s="74"/>
      <c r="BP167" s="75"/>
      <c r="BQ167" s="75"/>
      <c r="BR167" s="75"/>
      <c r="BS167" s="75"/>
      <c r="BT167" s="75"/>
      <c r="BU167" s="75"/>
      <c r="BV167" s="75"/>
      <c r="BW167" s="75"/>
      <c r="BX167" s="75"/>
      <c r="BY167" s="75"/>
      <c r="BZ167" s="75"/>
      <c r="CA167" s="75"/>
      <c r="CB167" s="75"/>
      <c r="CC167" s="74"/>
      <c r="CD167" s="117" t="s">
        <v>130</v>
      </c>
      <c r="CE167" s="119">
        <v>4.4800000000000004</v>
      </c>
      <c r="CF167" s="119" t="s">
        <v>44</v>
      </c>
      <c r="CG167" s="120">
        <v>1335600</v>
      </c>
      <c r="CH167" s="120">
        <v>617400</v>
      </c>
      <c r="CI167" s="120">
        <v>4420000</v>
      </c>
      <c r="CJ167" s="120">
        <v>8000</v>
      </c>
      <c r="CK167" s="120">
        <v>0</v>
      </c>
      <c r="CL167" s="120">
        <v>0</v>
      </c>
    </row>
    <row r="168" spans="64:90" x14ac:dyDescent="0.15">
      <c r="BL168" s="74"/>
      <c r="BM168" s="74"/>
      <c r="BN168" s="74"/>
      <c r="BO168" s="74"/>
      <c r="BP168" s="75"/>
      <c r="BQ168" s="75"/>
      <c r="BR168" s="75"/>
      <c r="BS168" s="75"/>
      <c r="BT168" s="75"/>
      <c r="BU168" s="75"/>
      <c r="BV168" s="75"/>
      <c r="BW168" s="75"/>
      <c r="BX168" s="75"/>
      <c r="BY168" s="75"/>
      <c r="BZ168" s="75"/>
      <c r="CA168" s="75"/>
      <c r="CB168" s="75"/>
      <c r="CC168" s="74"/>
      <c r="CD168" s="118" t="s">
        <v>129</v>
      </c>
      <c r="CE168" s="119">
        <v>10.76</v>
      </c>
      <c r="CF168" s="119" t="s">
        <v>65</v>
      </c>
      <c r="CG168" s="120">
        <v>1335600</v>
      </c>
      <c r="CH168" s="120">
        <v>617400</v>
      </c>
      <c r="CI168" s="120">
        <v>198900000</v>
      </c>
      <c r="CJ168" s="120">
        <v>360000</v>
      </c>
      <c r="CK168" s="120">
        <v>0</v>
      </c>
      <c r="CL168" s="120">
        <v>0</v>
      </c>
    </row>
    <row r="169" spans="64:90" x14ac:dyDescent="0.15">
      <c r="BL169" s="74"/>
      <c r="BM169" s="74"/>
      <c r="BN169" s="74"/>
      <c r="BO169" s="74"/>
      <c r="BP169" s="75"/>
      <c r="BQ169" s="75"/>
      <c r="BR169" s="75"/>
      <c r="BS169" s="75"/>
      <c r="BT169" s="75"/>
      <c r="BU169" s="75"/>
      <c r="BV169" s="75"/>
      <c r="BW169" s="75"/>
      <c r="BX169" s="75"/>
      <c r="BY169" s="75"/>
      <c r="BZ169" s="75"/>
      <c r="CA169" s="75"/>
      <c r="CB169" s="75"/>
      <c r="CC169" s="74"/>
      <c r="CD169" s="117" t="s">
        <v>541</v>
      </c>
      <c r="CE169" s="119">
        <v>0</v>
      </c>
      <c r="CF169" s="119">
        <v>0</v>
      </c>
      <c r="CG169" s="120">
        <v>1335600000</v>
      </c>
      <c r="CH169" s="120">
        <v>617400000</v>
      </c>
      <c r="CI169" s="120">
        <v>198900000</v>
      </c>
      <c r="CJ169" s="120">
        <v>360000</v>
      </c>
      <c r="CK169" s="120">
        <v>0</v>
      </c>
      <c r="CL169" s="120">
        <v>0</v>
      </c>
    </row>
    <row r="170" spans="64:90" x14ac:dyDescent="0.15">
      <c r="BL170" s="74"/>
      <c r="BM170" s="74"/>
      <c r="BN170" s="74"/>
      <c r="BO170" s="74"/>
      <c r="BP170" s="75"/>
      <c r="BQ170" s="75"/>
      <c r="BR170" s="75"/>
      <c r="BS170" s="75"/>
      <c r="BT170" s="75"/>
      <c r="BU170" s="75"/>
      <c r="BV170" s="75"/>
      <c r="BW170" s="75"/>
      <c r="BX170" s="75"/>
      <c r="BY170" s="75"/>
      <c r="BZ170" s="75"/>
      <c r="CA170" s="75"/>
      <c r="CB170" s="75"/>
      <c r="CC170" s="74"/>
      <c r="CD170" s="118" t="s">
        <v>542</v>
      </c>
      <c r="CE170" s="119">
        <v>0</v>
      </c>
      <c r="CF170" s="119">
        <v>0</v>
      </c>
      <c r="CG170" s="120">
        <v>1335600000</v>
      </c>
      <c r="CH170" s="120">
        <v>617400000</v>
      </c>
      <c r="CI170" s="120">
        <v>198900000</v>
      </c>
      <c r="CJ170" s="120">
        <v>360000</v>
      </c>
      <c r="CK170" s="120">
        <v>0</v>
      </c>
      <c r="CL170" s="120">
        <v>0</v>
      </c>
    </row>
    <row r="171" spans="64:90" x14ac:dyDescent="0.15">
      <c r="BL171" s="74"/>
      <c r="BM171" s="74"/>
      <c r="BN171" s="74"/>
      <c r="BO171" s="74"/>
      <c r="BP171" s="75"/>
      <c r="BQ171" s="75"/>
      <c r="BR171" s="75"/>
      <c r="BS171" s="75"/>
      <c r="BT171" s="75"/>
      <c r="BU171" s="75"/>
      <c r="BV171" s="75"/>
      <c r="BW171" s="75"/>
      <c r="BX171" s="75"/>
      <c r="BY171" s="75"/>
      <c r="BZ171" s="75"/>
      <c r="CA171" s="75"/>
      <c r="CB171" s="75"/>
      <c r="CC171" s="74"/>
      <c r="CD171" s="117" t="s">
        <v>132</v>
      </c>
      <c r="CE171" s="119">
        <v>1.02</v>
      </c>
      <c r="CF171" s="119" t="s">
        <v>66</v>
      </c>
      <c r="CG171" s="120">
        <v>133560</v>
      </c>
      <c r="CH171" s="120">
        <v>61740</v>
      </c>
      <c r="CI171" s="120">
        <v>19890</v>
      </c>
      <c r="CJ171" s="120">
        <v>36</v>
      </c>
      <c r="CK171" s="120">
        <v>0</v>
      </c>
      <c r="CL171" s="120">
        <v>0</v>
      </c>
    </row>
    <row r="172" spans="64:90" x14ac:dyDescent="0.15">
      <c r="BL172" s="74"/>
      <c r="BM172" s="74"/>
      <c r="BN172" s="74"/>
      <c r="BO172" s="74"/>
      <c r="BP172" s="75"/>
      <c r="BQ172" s="75"/>
      <c r="BR172" s="75"/>
      <c r="BS172" s="75"/>
      <c r="BT172" s="75"/>
      <c r="BU172" s="75"/>
      <c r="BV172" s="75"/>
      <c r="BW172" s="75"/>
      <c r="BX172" s="75"/>
      <c r="BY172" s="75"/>
      <c r="BZ172" s="75"/>
      <c r="CA172" s="75"/>
      <c r="CB172" s="75"/>
      <c r="CC172" s="74"/>
      <c r="CD172" s="118" t="s">
        <v>131</v>
      </c>
      <c r="CE172" s="119">
        <v>18.7</v>
      </c>
      <c r="CF172" s="119" t="s">
        <v>67</v>
      </c>
      <c r="CG172" s="120">
        <v>1335600000</v>
      </c>
      <c r="CH172" s="120">
        <v>617400000</v>
      </c>
      <c r="CI172" s="120">
        <v>198900000</v>
      </c>
      <c r="CJ172" s="120">
        <v>360000</v>
      </c>
      <c r="CK172" s="120">
        <v>0</v>
      </c>
      <c r="CL172" s="120">
        <v>0</v>
      </c>
    </row>
    <row r="173" spans="64:90" x14ac:dyDescent="0.15">
      <c r="BL173" s="74"/>
      <c r="BM173" s="74"/>
      <c r="BN173" s="74"/>
      <c r="BO173" s="74"/>
      <c r="BP173" s="75"/>
      <c r="BQ173" s="75"/>
      <c r="BR173" s="75"/>
      <c r="BS173" s="75"/>
      <c r="BT173" s="75"/>
      <c r="BU173" s="75"/>
      <c r="BV173" s="75"/>
      <c r="BW173" s="75"/>
      <c r="BX173" s="75"/>
      <c r="BY173" s="75"/>
      <c r="BZ173" s="75"/>
      <c r="CA173" s="75"/>
      <c r="CB173" s="75"/>
      <c r="CC173" s="74"/>
      <c r="CD173" s="117" t="s">
        <v>133</v>
      </c>
      <c r="CE173" s="119">
        <v>17.8</v>
      </c>
      <c r="CF173" s="119" t="s">
        <v>66</v>
      </c>
      <c r="CG173" s="120">
        <v>1335600000</v>
      </c>
      <c r="CH173" s="120">
        <v>617400000</v>
      </c>
      <c r="CI173" s="120">
        <v>198900000</v>
      </c>
      <c r="CJ173" s="120">
        <v>360000</v>
      </c>
      <c r="CK173" s="120">
        <v>0</v>
      </c>
      <c r="CL173" s="120">
        <v>0</v>
      </c>
    </row>
    <row r="174" spans="64:90" x14ac:dyDescent="0.15">
      <c r="BL174" s="74"/>
      <c r="BM174" s="74"/>
      <c r="BN174" s="74"/>
      <c r="BO174" s="74"/>
      <c r="BP174" s="75"/>
      <c r="BQ174" s="75"/>
      <c r="BR174" s="75"/>
      <c r="BS174" s="75"/>
      <c r="BT174" s="75"/>
      <c r="BU174" s="75"/>
      <c r="BV174" s="75"/>
      <c r="BW174" s="75"/>
      <c r="BX174" s="75"/>
      <c r="BY174" s="75"/>
      <c r="BZ174" s="75"/>
      <c r="CA174" s="75"/>
      <c r="CB174" s="75"/>
      <c r="CC174" s="74"/>
      <c r="CD174" s="118" t="s">
        <v>543</v>
      </c>
      <c r="CE174" s="119">
        <v>0</v>
      </c>
      <c r="CF174" s="119">
        <v>0</v>
      </c>
      <c r="CG174" s="120">
        <v>274540000</v>
      </c>
      <c r="CH174" s="120">
        <v>126910000</v>
      </c>
      <c r="CI174" s="120">
        <v>40885000</v>
      </c>
      <c r="CJ174" s="120">
        <v>74000</v>
      </c>
      <c r="CK174" s="120">
        <v>0</v>
      </c>
      <c r="CL174" s="120">
        <v>0</v>
      </c>
    </row>
    <row r="175" spans="64:90" x14ac:dyDescent="0.15">
      <c r="BL175" s="74"/>
      <c r="BM175" s="74"/>
      <c r="BN175" s="74"/>
      <c r="BO175" s="74"/>
      <c r="BP175" s="75"/>
      <c r="BQ175" s="75"/>
      <c r="BR175" s="75"/>
      <c r="BS175" s="75"/>
      <c r="BT175" s="75"/>
      <c r="BU175" s="75"/>
      <c r="BV175" s="75"/>
      <c r="BW175" s="75"/>
      <c r="BX175" s="75"/>
      <c r="BY175" s="75"/>
      <c r="BZ175" s="75"/>
      <c r="CA175" s="75"/>
      <c r="CB175" s="75"/>
      <c r="CC175" s="74"/>
      <c r="CD175" s="117" t="s">
        <v>544</v>
      </c>
      <c r="CE175" s="119">
        <v>0</v>
      </c>
      <c r="CF175" s="119">
        <v>0</v>
      </c>
      <c r="CG175" s="120">
        <v>1335600000</v>
      </c>
      <c r="CH175" s="120">
        <v>617400000</v>
      </c>
      <c r="CI175" s="120">
        <v>198900000</v>
      </c>
      <c r="CJ175" s="120">
        <v>360000</v>
      </c>
      <c r="CK175" s="120">
        <v>0</v>
      </c>
      <c r="CL175" s="120">
        <v>0</v>
      </c>
    </row>
    <row r="176" spans="64:90" x14ac:dyDescent="0.15">
      <c r="BL176" s="74"/>
      <c r="BM176" s="74"/>
      <c r="BN176" s="74"/>
      <c r="BO176" s="74"/>
      <c r="BP176" s="75"/>
      <c r="BQ176" s="75"/>
      <c r="BR176" s="75"/>
      <c r="BS176" s="75"/>
      <c r="BT176" s="75"/>
      <c r="BU176" s="75"/>
      <c r="BV176" s="75"/>
      <c r="BW176" s="75"/>
      <c r="BX176" s="75"/>
      <c r="BY176" s="75"/>
      <c r="BZ176" s="75"/>
      <c r="CA176" s="75"/>
      <c r="CB176" s="75"/>
      <c r="CC176" s="74"/>
      <c r="CD176" s="118" t="s">
        <v>134</v>
      </c>
      <c r="CE176" s="119">
        <v>64.900000000000006</v>
      </c>
      <c r="CF176" s="119" t="s">
        <v>67</v>
      </c>
      <c r="CG176" s="120">
        <v>1335600000</v>
      </c>
      <c r="CH176" s="120">
        <v>617400000</v>
      </c>
      <c r="CI176" s="120">
        <v>198900000</v>
      </c>
      <c r="CJ176" s="120">
        <v>360000</v>
      </c>
      <c r="CK176" s="120">
        <v>0</v>
      </c>
      <c r="CL176" s="120">
        <v>0</v>
      </c>
    </row>
    <row r="177" spans="64:90" x14ac:dyDescent="0.15">
      <c r="BL177" s="74"/>
      <c r="BM177" s="74"/>
      <c r="BN177" s="74"/>
      <c r="BO177" s="74"/>
      <c r="BP177" s="75"/>
      <c r="BQ177" s="75"/>
      <c r="BR177" s="75"/>
      <c r="BS177" s="75"/>
      <c r="BT177" s="75"/>
      <c r="BU177" s="75"/>
      <c r="BV177" s="75"/>
      <c r="BW177" s="75"/>
      <c r="BX177" s="75"/>
      <c r="BY177" s="75"/>
      <c r="BZ177" s="75"/>
      <c r="CA177" s="75"/>
      <c r="CB177" s="75"/>
      <c r="CC177" s="74"/>
      <c r="CD177" s="117" t="s">
        <v>545</v>
      </c>
      <c r="CE177" s="119">
        <v>0</v>
      </c>
      <c r="CF177" s="119">
        <v>0</v>
      </c>
      <c r="CG177" s="120">
        <v>1335600000</v>
      </c>
      <c r="CH177" s="120">
        <v>617400000</v>
      </c>
      <c r="CI177" s="120">
        <v>198900000</v>
      </c>
      <c r="CJ177" s="120">
        <v>360000</v>
      </c>
      <c r="CK177" s="120">
        <v>0</v>
      </c>
      <c r="CL177" s="120">
        <v>0</v>
      </c>
    </row>
    <row r="178" spans="64:90" x14ac:dyDescent="0.15">
      <c r="BL178" s="74"/>
      <c r="BM178" s="74"/>
      <c r="BN178" s="74"/>
      <c r="BO178" s="74"/>
      <c r="BP178" s="75"/>
      <c r="BQ178" s="75"/>
      <c r="BR178" s="75"/>
      <c r="BS178" s="75"/>
      <c r="BT178" s="75"/>
      <c r="BU178" s="75"/>
      <c r="BV178" s="75"/>
      <c r="BW178" s="75"/>
      <c r="BX178" s="75"/>
      <c r="BY178" s="75"/>
      <c r="BZ178" s="75"/>
      <c r="CA178" s="75"/>
      <c r="CB178" s="75"/>
      <c r="CC178" s="74"/>
      <c r="CD178" s="118" t="s">
        <v>135</v>
      </c>
      <c r="CE178" s="119">
        <v>50.5</v>
      </c>
      <c r="CF178" s="119" t="s">
        <v>67</v>
      </c>
      <c r="CG178" s="120">
        <v>549080000</v>
      </c>
      <c r="CH178" s="120">
        <v>253820000</v>
      </c>
      <c r="CI178" s="120">
        <v>81770000</v>
      </c>
      <c r="CJ178" s="120">
        <v>140000</v>
      </c>
      <c r="CK178" s="120">
        <v>0</v>
      </c>
      <c r="CL178" s="120">
        <v>0</v>
      </c>
    </row>
    <row r="179" spans="64:90" x14ac:dyDescent="0.15">
      <c r="BL179" s="74"/>
      <c r="BM179" s="74"/>
      <c r="BN179" s="74"/>
      <c r="BO179" s="74"/>
      <c r="BP179" s="75"/>
      <c r="BQ179" s="75"/>
      <c r="BR179" s="75"/>
      <c r="BS179" s="75"/>
      <c r="BT179" s="75"/>
      <c r="BU179" s="75"/>
      <c r="BV179" s="75"/>
      <c r="BW179" s="75"/>
      <c r="BX179" s="75"/>
      <c r="BY179" s="75"/>
      <c r="BZ179" s="75"/>
      <c r="CA179" s="75"/>
      <c r="CB179" s="75"/>
      <c r="CC179" s="74"/>
      <c r="CD179" s="117" t="s">
        <v>546</v>
      </c>
      <c r="CE179" s="119">
        <v>0</v>
      </c>
      <c r="CF179" s="119">
        <v>0</v>
      </c>
      <c r="CG179" s="120">
        <v>13356000</v>
      </c>
      <c r="CH179" s="120">
        <v>6174000</v>
      </c>
      <c r="CI179" s="120">
        <v>1989000</v>
      </c>
      <c r="CJ179" s="120">
        <v>3600</v>
      </c>
      <c r="CK179" s="120">
        <v>0</v>
      </c>
      <c r="CL179" s="120">
        <v>0</v>
      </c>
    </row>
    <row r="180" spans="64:90" x14ac:dyDescent="0.15">
      <c r="BL180" s="74"/>
      <c r="BM180" s="74"/>
      <c r="BN180" s="74"/>
      <c r="BO180" s="74"/>
      <c r="BP180" s="75"/>
      <c r="BQ180" s="75"/>
      <c r="BR180" s="75"/>
      <c r="BS180" s="75"/>
      <c r="BT180" s="75"/>
      <c r="BU180" s="75"/>
      <c r="BV180" s="75"/>
      <c r="BW180" s="75"/>
      <c r="BX180" s="75"/>
      <c r="BY180" s="75"/>
      <c r="BZ180" s="75"/>
      <c r="CA180" s="75"/>
      <c r="CB180" s="75"/>
      <c r="CC180" s="74"/>
      <c r="CD180" s="118" t="s">
        <v>547</v>
      </c>
      <c r="CE180" s="119">
        <v>0</v>
      </c>
      <c r="CF180" s="119">
        <v>0</v>
      </c>
      <c r="CG180" s="120">
        <v>1335600000</v>
      </c>
      <c r="CH180" s="120">
        <v>617400000</v>
      </c>
      <c r="CI180" s="120">
        <v>198900000</v>
      </c>
      <c r="CJ180" s="120">
        <v>360000</v>
      </c>
      <c r="CK180" s="120">
        <v>0</v>
      </c>
      <c r="CL180" s="120">
        <v>0</v>
      </c>
    </row>
    <row r="181" spans="64:90" x14ac:dyDescent="0.15">
      <c r="BL181" s="74"/>
      <c r="BM181" s="74"/>
      <c r="BN181" s="74"/>
      <c r="BO181" s="74"/>
      <c r="BP181" s="75"/>
      <c r="BQ181" s="75"/>
      <c r="BR181" s="75"/>
      <c r="BS181" s="75"/>
      <c r="BT181" s="75"/>
      <c r="BU181" s="75"/>
      <c r="BV181" s="75"/>
      <c r="BW181" s="75"/>
      <c r="BX181" s="75"/>
      <c r="BY181" s="75"/>
      <c r="BZ181" s="75"/>
      <c r="CA181" s="75"/>
      <c r="CB181" s="75"/>
      <c r="CC181" s="74"/>
      <c r="CD181" s="117" t="s">
        <v>548</v>
      </c>
      <c r="CE181" s="119">
        <v>0</v>
      </c>
      <c r="CF181" s="119">
        <v>0</v>
      </c>
      <c r="CG181" s="120">
        <v>133560</v>
      </c>
      <c r="CH181" s="120">
        <v>61740</v>
      </c>
      <c r="CI181" s="120">
        <v>19890</v>
      </c>
      <c r="CJ181" s="120">
        <v>36</v>
      </c>
      <c r="CK181" s="120">
        <v>0</v>
      </c>
      <c r="CL181" s="120">
        <v>0</v>
      </c>
    </row>
    <row r="182" spans="64:90" x14ac:dyDescent="0.15">
      <c r="BL182" s="74"/>
      <c r="BM182" s="74"/>
      <c r="BN182" s="74"/>
      <c r="BO182" s="74"/>
      <c r="BP182" s="75"/>
      <c r="BQ182" s="75"/>
      <c r="BR182" s="75"/>
      <c r="BS182" s="75"/>
      <c r="BT182" s="75"/>
      <c r="BU182" s="75"/>
      <c r="BV182" s="75"/>
      <c r="BW182" s="75"/>
      <c r="BX182" s="75"/>
      <c r="BY182" s="75"/>
      <c r="BZ182" s="75"/>
      <c r="CA182" s="75"/>
      <c r="CB182" s="75"/>
      <c r="CC182" s="74"/>
      <c r="CD182" s="118" t="s">
        <v>549</v>
      </c>
      <c r="CE182" s="119">
        <v>0</v>
      </c>
      <c r="CF182" s="119">
        <v>0</v>
      </c>
      <c r="CG182" s="120">
        <v>1335600000</v>
      </c>
      <c r="CH182" s="120">
        <v>617400000</v>
      </c>
      <c r="CI182" s="120">
        <v>198900000</v>
      </c>
      <c r="CJ182" s="120">
        <v>360000</v>
      </c>
      <c r="CK182" s="120">
        <v>0</v>
      </c>
      <c r="CL182" s="120">
        <v>0</v>
      </c>
    </row>
    <row r="183" spans="64:90" x14ac:dyDescent="0.15">
      <c r="BL183" s="74"/>
      <c r="BM183" s="74"/>
      <c r="BN183" s="74"/>
      <c r="BO183" s="74"/>
      <c r="BP183" s="75"/>
      <c r="BQ183" s="75"/>
      <c r="BR183" s="75"/>
      <c r="BS183" s="75"/>
      <c r="BT183" s="75"/>
      <c r="BU183" s="75"/>
      <c r="BV183" s="75"/>
      <c r="BW183" s="75"/>
      <c r="BX183" s="75"/>
      <c r="BY183" s="75"/>
      <c r="BZ183" s="75"/>
      <c r="CA183" s="75"/>
      <c r="CB183" s="75"/>
      <c r="CC183" s="74"/>
      <c r="CD183" s="117" t="s">
        <v>550</v>
      </c>
      <c r="CE183" s="119">
        <v>0</v>
      </c>
      <c r="CF183" s="119">
        <v>0</v>
      </c>
      <c r="CG183" s="120">
        <v>1335600000</v>
      </c>
      <c r="CH183" s="120">
        <v>617400000</v>
      </c>
      <c r="CI183" s="120">
        <v>198900000</v>
      </c>
      <c r="CJ183" s="120">
        <v>360000</v>
      </c>
      <c r="CK183" s="120">
        <v>0</v>
      </c>
      <c r="CL183" s="120">
        <v>0</v>
      </c>
    </row>
    <row r="184" spans="64:90" x14ac:dyDescent="0.15">
      <c r="BL184" s="74"/>
      <c r="BM184" s="74"/>
      <c r="BN184" s="74"/>
      <c r="BO184" s="74"/>
      <c r="BP184" s="75"/>
      <c r="BQ184" s="75"/>
      <c r="BR184" s="75"/>
      <c r="BS184" s="75"/>
      <c r="BT184" s="75"/>
      <c r="BU184" s="75"/>
      <c r="BV184" s="75"/>
      <c r="BW184" s="75"/>
      <c r="BX184" s="75"/>
      <c r="BY184" s="75"/>
      <c r="BZ184" s="75"/>
      <c r="CA184" s="75"/>
      <c r="CB184" s="75"/>
      <c r="CC184" s="74"/>
      <c r="CD184" s="118" t="s">
        <v>136</v>
      </c>
      <c r="CE184" s="119">
        <v>64.099999999999994</v>
      </c>
      <c r="CF184" s="119" t="s">
        <v>44</v>
      </c>
      <c r="CG184" s="120">
        <v>1335600000</v>
      </c>
      <c r="CH184" s="120">
        <v>617400000</v>
      </c>
      <c r="CI184" s="120">
        <v>198900000</v>
      </c>
      <c r="CJ184" s="120">
        <v>360000</v>
      </c>
      <c r="CK184" s="120">
        <v>0</v>
      </c>
      <c r="CL184" s="120">
        <v>0</v>
      </c>
    </row>
    <row r="185" spans="64:90" x14ac:dyDescent="0.15">
      <c r="BL185" s="74"/>
      <c r="BM185" s="74"/>
      <c r="BN185" s="74"/>
      <c r="BO185" s="74"/>
      <c r="BP185" s="75"/>
      <c r="BQ185" s="75"/>
      <c r="BR185" s="75"/>
      <c r="BS185" s="75"/>
      <c r="BT185" s="75"/>
      <c r="BU185" s="75"/>
      <c r="BV185" s="75"/>
      <c r="BW185" s="75"/>
      <c r="BX185" s="75"/>
      <c r="BY185" s="75"/>
      <c r="BZ185" s="75"/>
      <c r="CA185" s="75"/>
      <c r="CB185" s="75"/>
      <c r="CC185" s="74"/>
      <c r="CD185" s="117" t="s">
        <v>551</v>
      </c>
      <c r="CE185" s="119">
        <v>0</v>
      </c>
      <c r="CF185" s="119">
        <v>0</v>
      </c>
      <c r="CG185" s="120">
        <v>1335600000</v>
      </c>
      <c r="CH185" s="120">
        <v>617400000</v>
      </c>
      <c r="CI185" s="120">
        <v>198900000</v>
      </c>
      <c r="CJ185" s="120">
        <v>360000</v>
      </c>
      <c r="CK185" s="120">
        <v>0</v>
      </c>
      <c r="CL185" s="120">
        <v>0</v>
      </c>
    </row>
    <row r="186" spans="64:90" x14ac:dyDescent="0.15">
      <c r="BL186" s="74"/>
      <c r="BM186" s="74"/>
      <c r="BN186" s="74"/>
      <c r="BO186" s="74"/>
      <c r="BP186" s="75"/>
      <c r="BQ186" s="75"/>
      <c r="BR186" s="75"/>
      <c r="BS186" s="75"/>
      <c r="BT186" s="75"/>
      <c r="BU186" s="75"/>
      <c r="BV186" s="75"/>
      <c r="BW186" s="75"/>
      <c r="BX186" s="75"/>
      <c r="BY186" s="75"/>
      <c r="BZ186" s="75"/>
      <c r="CA186" s="75"/>
      <c r="CB186" s="75"/>
      <c r="CC186" s="74"/>
      <c r="CD186" s="118" t="s">
        <v>552</v>
      </c>
      <c r="CE186" s="119">
        <v>0</v>
      </c>
      <c r="CF186" s="119">
        <v>0</v>
      </c>
      <c r="CG186" s="120">
        <v>274540000</v>
      </c>
      <c r="CH186" s="120">
        <v>126910000</v>
      </c>
      <c r="CI186" s="120">
        <v>40885000</v>
      </c>
      <c r="CJ186" s="120">
        <v>74000</v>
      </c>
      <c r="CK186" s="120">
        <v>0</v>
      </c>
      <c r="CL186" s="120">
        <v>0</v>
      </c>
    </row>
    <row r="187" spans="64:90" x14ac:dyDescent="0.15">
      <c r="BL187" s="74"/>
      <c r="BM187" s="74"/>
      <c r="BN187" s="74"/>
      <c r="BO187" s="74"/>
      <c r="BP187" s="75"/>
      <c r="BQ187" s="75"/>
      <c r="BR187" s="75"/>
      <c r="BS187" s="75"/>
      <c r="BT187" s="75"/>
      <c r="BU187" s="75"/>
      <c r="BV187" s="75"/>
      <c r="BW187" s="75"/>
      <c r="BX187" s="75"/>
      <c r="BY187" s="75"/>
      <c r="BZ187" s="75"/>
      <c r="CA187" s="75"/>
      <c r="CB187" s="75"/>
      <c r="CC187" s="74"/>
      <c r="CD187" s="117" t="s">
        <v>553</v>
      </c>
      <c r="CE187" s="119">
        <v>0</v>
      </c>
      <c r="CF187" s="119">
        <v>0</v>
      </c>
      <c r="CG187" s="120">
        <v>1335600000</v>
      </c>
      <c r="CH187" s="120">
        <v>617400000</v>
      </c>
      <c r="CI187" s="120">
        <v>198900000</v>
      </c>
      <c r="CJ187" s="120">
        <v>360000</v>
      </c>
      <c r="CK187" s="120">
        <v>0</v>
      </c>
      <c r="CL187" s="120">
        <v>0</v>
      </c>
    </row>
    <row r="188" spans="64:90" x14ac:dyDescent="0.15">
      <c r="BL188" s="74"/>
      <c r="BM188" s="74"/>
      <c r="BN188" s="74"/>
      <c r="BO188" s="74"/>
      <c r="BP188" s="75"/>
      <c r="BQ188" s="75"/>
      <c r="BR188" s="75"/>
      <c r="BS188" s="75"/>
      <c r="BT188" s="75"/>
      <c r="BU188" s="75"/>
      <c r="BV188" s="75"/>
      <c r="BW188" s="75"/>
      <c r="BX188" s="75"/>
      <c r="BY188" s="75"/>
      <c r="BZ188" s="75"/>
      <c r="CA188" s="75"/>
      <c r="CB188" s="75"/>
      <c r="CC188" s="74"/>
      <c r="CD188" s="118" t="s">
        <v>554</v>
      </c>
      <c r="CE188" s="119">
        <v>0</v>
      </c>
      <c r="CF188" s="119">
        <v>0</v>
      </c>
      <c r="CG188" s="120">
        <v>1335600000</v>
      </c>
      <c r="CH188" s="120">
        <v>617400000</v>
      </c>
      <c r="CI188" s="120">
        <v>198900000</v>
      </c>
      <c r="CJ188" s="120">
        <v>360000</v>
      </c>
      <c r="CK188" s="120">
        <v>0</v>
      </c>
      <c r="CL188" s="120">
        <v>0</v>
      </c>
    </row>
    <row r="189" spans="64:90" x14ac:dyDescent="0.15">
      <c r="BL189" s="74"/>
      <c r="BM189" s="74"/>
      <c r="BN189" s="74"/>
      <c r="BO189" s="74"/>
      <c r="BP189" s="75"/>
      <c r="BQ189" s="75"/>
      <c r="BR189" s="75"/>
      <c r="BS189" s="75"/>
      <c r="BT189" s="75"/>
      <c r="BU189" s="75"/>
      <c r="BV189" s="75"/>
      <c r="BW189" s="75"/>
      <c r="BX189" s="75"/>
      <c r="BY189" s="75"/>
      <c r="BZ189" s="75"/>
      <c r="CA189" s="75"/>
      <c r="CB189" s="75"/>
      <c r="CC189" s="74"/>
      <c r="CD189" s="117" t="s">
        <v>555</v>
      </c>
      <c r="CE189" s="119">
        <v>0</v>
      </c>
      <c r="CF189" s="119">
        <v>0</v>
      </c>
      <c r="CG189" s="120">
        <v>1335600000</v>
      </c>
      <c r="CH189" s="120">
        <v>617400000</v>
      </c>
      <c r="CI189" s="120">
        <v>198900000</v>
      </c>
      <c r="CJ189" s="120">
        <v>360000</v>
      </c>
      <c r="CK189" s="120">
        <v>0</v>
      </c>
      <c r="CL189" s="120">
        <v>0</v>
      </c>
    </row>
    <row r="190" spans="64:90" x14ac:dyDescent="0.15">
      <c r="BL190" s="74"/>
      <c r="BM190" s="74"/>
      <c r="BN190" s="74"/>
      <c r="BO190" s="74"/>
      <c r="BP190" s="75"/>
      <c r="BQ190" s="75"/>
      <c r="BR190" s="75"/>
      <c r="BS190" s="75"/>
      <c r="BT190" s="75"/>
      <c r="BU190" s="75"/>
      <c r="BV190" s="75"/>
      <c r="BW190" s="75"/>
      <c r="BX190" s="75"/>
      <c r="BY190" s="75"/>
      <c r="BZ190" s="75"/>
      <c r="CA190" s="75"/>
      <c r="CB190" s="75"/>
      <c r="CC190" s="74"/>
      <c r="CD190" s="118" t="s">
        <v>137</v>
      </c>
      <c r="CE190" s="119">
        <v>1500000</v>
      </c>
      <c r="CF190" s="119" t="s">
        <v>65</v>
      </c>
      <c r="CG190" s="120">
        <v>1335600</v>
      </c>
      <c r="CH190" s="120">
        <v>617400</v>
      </c>
      <c r="CI190" s="120">
        <v>198900</v>
      </c>
      <c r="CJ190" s="120">
        <v>360</v>
      </c>
      <c r="CK190" s="120">
        <v>0</v>
      </c>
      <c r="CL190" s="120">
        <v>0</v>
      </c>
    </row>
    <row r="191" spans="64:90" x14ac:dyDescent="0.15">
      <c r="BL191" s="74"/>
      <c r="BM191" s="74"/>
      <c r="BN191" s="74"/>
      <c r="BO191" s="74"/>
      <c r="BP191" s="75"/>
      <c r="BQ191" s="75"/>
      <c r="BR191" s="75"/>
      <c r="BS191" s="75"/>
      <c r="BT191" s="75"/>
      <c r="BU191" s="75"/>
      <c r="BV191" s="75"/>
      <c r="BW191" s="75"/>
      <c r="BX191" s="75"/>
      <c r="BY191" s="75"/>
      <c r="BZ191" s="75"/>
      <c r="CA191" s="75"/>
      <c r="CB191" s="75"/>
      <c r="CC191" s="74"/>
      <c r="CD191" s="117" t="s">
        <v>138</v>
      </c>
      <c r="CE191" s="119">
        <v>64</v>
      </c>
      <c r="CF191" s="119" t="s">
        <v>67</v>
      </c>
      <c r="CG191" s="120">
        <v>549080000</v>
      </c>
      <c r="CH191" s="120">
        <v>253820000</v>
      </c>
      <c r="CI191" s="120">
        <v>81770000</v>
      </c>
      <c r="CJ191" s="120">
        <v>140000</v>
      </c>
      <c r="CK191" s="120">
        <v>0</v>
      </c>
      <c r="CL191" s="120">
        <v>0</v>
      </c>
    </row>
    <row r="192" spans="64:90" x14ac:dyDescent="0.15">
      <c r="BL192" s="74"/>
      <c r="BM192" s="74"/>
      <c r="BN192" s="74"/>
      <c r="BO192" s="74"/>
      <c r="BP192" s="75"/>
      <c r="BQ192" s="75"/>
      <c r="BR192" s="75"/>
      <c r="BS192" s="75"/>
      <c r="BT192" s="75"/>
      <c r="BU192" s="75"/>
      <c r="BV192" s="75"/>
      <c r="BW192" s="75"/>
      <c r="BX192" s="75"/>
      <c r="BY192" s="75"/>
      <c r="BZ192" s="75"/>
      <c r="CA192" s="75"/>
      <c r="CB192" s="75"/>
      <c r="CC192" s="74"/>
      <c r="CD192" s="118" t="s">
        <v>139</v>
      </c>
      <c r="CE192" s="119">
        <v>16.8</v>
      </c>
      <c r="CF192" s="119" t="s">
        <v>44</v>
      </c>
      <c r="CG192" s="120">
        <v>1335600000</v>
      </c>
      <c r="CH192" s="120">
        <v>617400000</v>
      </c>
      <c r="CI192" s="120">
        <v>198900000</v>
      </c>
      <c r="CJ192" s="120">
        <v>360000</v>
      </c>
      <c r="CK192" s="120">
        <v>0</v>
      </c>
      <c r="CL192" s="120">
        <v>0</v>
      </c>
    </row>
    <row r="193" spans="64:90" x14ac:dyDescent="0.15">
      <c r="BL193" s="74"/>
      <c r="BM193" s="74"/>
      <c r="BN193" s="74"/>
      <c r="BO193" s="74"/>
      <c r="BP193" s="75"/>
      <c r="BQ193" s="75"/>
      <c r="BR193" s="75"/>
      <c r="BS193" s="75"/>
      <c r="BT193" s="75"/>
      <c r="BU193" s="75"/>
      <c r="BV193" s="75"/>
      <c r="BW193" s="75"/>
      <c r="BX193" s="75"/>
      <c r="BY193" s="75"/>
      <c r="BZ193" s="75"/>
      <c r="CA193" s="75"/>
      <c r="CB193" s="75"/>
      <c r="CC193" s="74"/>
      <c r="CD193" s="117" t="s">
        <v>556</v>
      </c>
      <c r="CE193" s="119">
        <v>0</v>
      </c>
      <c r="CF193" s="119">
        <v>0</v>
      </c>
      <c r="CG193" s="120">
        <v>1335600000</v>
      </c>
      <c r="CH193" s="120">
        <v>617400000</v>
      </c>
      <c r="CI193" s="120">
        <v>198900000</v>
      </c>
      <c r="CJ193" s="120">
        <v>360000</v>
      </c>
      <c r="CK193" s="120">
        <v>0</v>
      </c>
      <c r="CL193" s="120">
        <v>0</v>
      </c>
    </row>
    <row r="194" spans="64:90" x14ac:dyDescent="0.15">
      <c r="BL194" s="74"/>
      <c r="BM194" s="74"/>
      <c r="BN194" s="74"/>
      <c r="BO194" s="74"/>
      <c r="BP194" s="75"/>
      <c r="BQ194" s="75"/>
      <c r="BR194" s="75"/>
      <c r="BS194" s="75"/>
      <c r="BT194" s="75"/>
      <c r="BU194" s="75"/>
      <c r="BV194" s="75"/>
      <c r="BW194" s="75"/>
      <c r="BX194" s="75"/>
      <c r="BY194" s="75"/>
      <c r="BZ194" s="75"/>
      <c r="CA194" s="75"/>
      <c r="CB194" s="75"/>
      <c r="CC194" s="74"/>
      <c r="CD194" s="118" t="s">
        <v>557</v>
      </c>
      <c r="CE194" s="119">
        <v>0</v>
      </c>
      <c r="CF194" s="119">
        <v>0</v>
      </c>
      <c r="CG194" s="120">
        <v>133560</v>
      </c>
      <c r="CH194" s="120">
        <v>61740</v>
      </c>
      <c r="CI194" s="120">
        <v>19890</v>
      </c>
      <c r="CJ194" s="120">
        <v>36</v>
      </c>
      <c r="CK194" s="120">
        <v>0</v>
      </c>
      <c r="CL194" s="120">
        <v>0</v>
      </c>
    </row>
    <row r="195" spans="64:90" x14ac:dyDescent="0.15">
      <c r="BL195" s="74"/>
      <c r="BM195" s="74"/>
      <c r="BN195" s="74"/>
      <c r="BO195" s="74"/>
      <c r="BP195" s="75"/>
      <c r="BQ195" s="75"/>
      <c r="BR195" s="75"/>
      <c r="BS195" s="75"/>
      <c r="BT195" s="75"/>
      <c r="BU195" s="75"/>
      <c r="BV195" s="75"/>
      <c r="BW195" s="75"/>
      <c r="BX195" s="75"/>
      <c r="BY195" s="75"/>
      <c r="BZ195" s="75"/>
      <c r="CA195" s="75"/>
      <c r="CB195" s="75"/>
      <c r="CC195" s="74"/>
      <c r="CD195" s="117" t="s">
        <v>558</v>
      </c>
      <c r="CE195" s="119">
        <v>0</v>
      </c>
      <c r="CF195" s="119">
        <v>0</v>
      </c>
      <c r="CG195" s="120">
        <v>133560</v>
      </c>
      <c r="CH195" s="120">
        <v>61740</v>
      </c>
      <c r="CI195" s="120">
        <v>19890</v>
      </c>
      <c r="CJ195" s="120">
        <v>36</v>
      </c>
      <c r="CK195" s="120">
        <v>0</v>
      </c>
      <c r="CL195" s="120">
        <v>0</v>
      </c>
    </row>
    <row r="196" spans="64:90" x14ac:dyDescent="0.15">
      <c r="BL196" s="74"/>
      <c r="BM196" s="74"/>
      <c r="BN196" s="74"/>
      <c r="BO196" s="74"/>
      <c r="BP196" s="75"/>
      <c r="BQ196" s="75"/>
      <c r="BR196" s="75"/>
      <c r="BS196" s="75"/>
      <c r="BT196" s="75"/>
      <c r="BU196" s="75"/>
      <c r="BV196" s="75"/>
      <c r="BW196" s="75"/>
      <c r="BX196" s="75"/>
      <c r="BY196" s="75"/>
      <c r="BZ196" s="75"/>
      <c r="CA196" s="75"/>
      <c r="CB196" s="75"/>
      <c r="CC196" s="74"/>
      <c r="CD196" s="118" t="s">
        <v>559</v>
      </c>
      <c r="CE196" s="119">
        <v>0</v>
      </c>
      <c r="CF196" s="119">
        <v>0</v>
      </c>
      <c r="CG196" s="120">
        <v>133560</v>
      </c>
      <c r="CH196" s="120">
        <v>61740</v>
      </c>
      <c r="CI196" s="120">
        <v>19890</v>
      </c>
      <c r="CJ196" s="120">
        <v>36</v>
      </c>
      <c r="CK196" s="120">
        <v>0</v>
      </c>
      <c r="CL196" s="120">
        <v>0</v>
      </c>
    </row>
    <row r="197" spans="64:90" x14ac:dyDescent="0.15">
      <c r="BL197" s="74"/>
      <c r="BM197" s="74"/>
      <c r="BN197" s="74"/>
      <c r="BO197" s="74"/>
      <c r="BP197" s="75"/>
      <c r="BQ197" s="75"/>
      <c r="BR197" s="75"/>
      <c r="BS197" s="75"/>
      <c r="BT197" s="75"/>
      <c r="BU197" s="75"/>
      <c r="BV197" s="75"/>
      <c r="BW197" s="75"/>
      <c r="BX197" s="75"/>
      <c r="BY197" s="75"/>
      <c r="BZ197" s="75"/>
      <c r="CA197" s="75"/>
      <c r="CB197" s="75"/>
      <c r="CC197" s="74"/>
      <c r="CD197" s="117" t="s">
        <v>560</v>
      </c>
      <c r="CE197" s="119">
        <v>0</v>
      </c>
      <c r="CF197" s="119">
        <v>0</v>
      </c>
      <c r="CG197" s="120">
        <v>549080000</v>
      </c>
      <c r="CH197" s="120">
        <v>253820000</v>
      </c>
      <c r="CI197" s="120">
        <v>81770000</v>
      </c>
      <c r="CJ197" s="120">
        <v>140000</v>
      </c>
      <c r="CK197" s="120">
        <v>0</v>
      </c>
      <c r="CL197" s="120">
        <v>0</v>
      </c>
    </row>
    <row r="198" spans="64:90" x14ac:dyDescent="0.15">
      <c r="BL198" s="74"/>
      <c r="BM198" s="74"/>
      <c r="BN198" s="74"/>
      <c r="BO198" s="74"/>
      <c r="BP198" s="75"/>
      <c r="BQ198" s="75"/>
      <c r="BR198" s="75"/>
      <c r="BS198" s="75"/>
      <c r="BT198" s="75"/>
      <c r="BU198" s="75"/>
      <c r="BV198" s="75"/>
      <c r="BW198" s="75"/>
      <c r="BX198" s="75"/>
      <c r="BY198" s="75"/>
      <c r="BZ198" s="75"/>
      <c r="CA198" s="75"/>
      <c r="CB198" s="75"/>
      <c r="CC198" s="74"/>
      <c r="CD198" s="118" t="s">
        <v>141</v>
      </c>
      <c r="CE198" s="119">
        <v>6.26</v>
      </c>
      <c r="CF198" s="119" t="s">
        <v>66</v>
      </c>
      <c r="CG198" s="120">
        <v>133560</v>
      </c>
      <c r="CH198" s="120">
        <v>61740</v>
      </c>
      <c r="CI198" s="120">
        <v>19890</v>
      </c>
      <c r="CJ198" s="120">
        <v>36</v>
      </c>
      <c r="CK198" s="120">
        <v>0</v>
      </c>
      <c r="CL198" s="120">
        <v>0</v>
      </c>
    </row>
    <row r="199" spans="64:90" x14ac:dyDescent="0.15">
      <c r="BL199" s="74"/>
      <c r="BM199" s="74"/>
      <c r="BN199" s="74"/>
      <c r="BO199" s="74"/>
      <c r="BP199" s="75"/>
      <c r="BQ199" s="75"/>
      <c r="BR199" s="75"/>
      <c r="BS199" s="75"/>
      <c r="BT199" s="75"/>
      <c r="BU199" s="75"/>
      <c r="BV199" s="75"/>
      <c r="BW199" s="75"/>
      <c r="BX199" s="75"/>
      <c r="BY199" s="75"/>
      <c r="BZ199" s="75"/>
      <c r="CA199" s="75"/>
      <c r="CB199" s="75"/>
      <c r="CC199" s="74"/>
      <c r="CD199" s="117" t="s">
        <v>140</v>
      </c>
      <c r="CE199" s="119">
        <v>20000</v>
      </c>
      <c r="CF199" s="119" t="s">
        <v>65</v>
      </c>
      <c r="CG199" s="120">
        <v>54908000</v>
      </c>
      <c r="CH199" s="120">
        <v>25382000</v>
      </c>
      <c r="CI199" s="120">
        <v>8177000</v>
      </c>
      <c r="CJ199" s="120">
        <v>14000</v>
      </c>
      <c r="CK199" s="120">
        <v>0</v>
      </c>
      <c r="CL199" s="120">
        <v>0</v>
      </c>
    </row>
    <row r="200" spans="64:90" x14ac:dyDescent="0.15">
      <c r="BL200" s="74"/>
      <c r="BM200" s="74"/>
      <c r="BN200" s="74"/>
      <c r="BO200" s="74"/>
      <c r="BP200" s="75"/>
      <c r="BQ200" s="75"/>
      <c r="BR200" s="75"/>
      <c r="BS200" s="75"/>
      <c r="BT200" s="75"/>
      <c r="BU200" s="75"/>
      <c r="BV200" s="75"/>
      <c r="BW200" s="75"/>
      <c r="BX200" s="75"/>
      <c r="BY200" s="75"/>
      <c r="BZ200" s="75"/>
      <c r="CA200" s="75"/>
      <c r="CB200" s="75"/>
      <c r="CC200" s="74"/>
      <c r="CD200" s="118" t="s">
        <v>561</v>
      </c>
      <c r="CE200" s="119">
        <v>0</v>
      </c>
      <c r="CF200" s="119">
        <v>0</v>
      </c>
      <c r="CG200" s="120">
        <v>1335600000</v>
      </c>
      <c r="CH200" s="120">
        <v>617400000</v>
      </c>
      <c r="CI200" s="120">
        <v>198900000</v>
      </c>
      <c r="CJ200" s="120">
        <v>360000</v>
      </c>
      <c r="CK200" s="120">
        <v>0</v>
      </c>
      <c r="CL200" s="120">
        <v>0</v>
      </c>
    </row>
    <row r="201" spans="64:90" x14ac:dyDescent="0.15">
      <c r="BL201" s="74"/>
      <c r="BM201" s="74"/>
      <c r="BN201" s="74"/>
      <c r="BO201" s="74"/>
      <c r="BP201" s="75"/>
      <c r="BQ201" s="75"/>
      <c r="BR201" s="75"/>
      <c r="BS201" s="75"/>
      <c r="BT201" s="75"/>
      <c r="BU201" s="75"/>
      <c r="BV201" s="75"/>
      <c r="BW201" s="75"/>
      <c r="BX201" s="75"/>
      <c r="BY201" s="75"/>
      <c r="BZ201" s="75"/>
      <c r="CA201" s="75"/>
      <c r="CB201" s="75"/>
      <c r="CC201" s="74"/>
      <c r="CD201" s="117" t="s">
        <v>562</v>
      </c>
      <c r="CE201" s="119">
        <v>0</v>
      </c>
      <c r="CF201" s="119">
        <v>0</v>
      </c>
      <c r="CG201" s="120">
        <v>1335600000</v>
      </c>
      <c r="CH201" s="120">
        <v>617400000</v>
      </c>
      <c r="CI201" s="120">
        <v>198900000</v>
      </c>
      <c r="CJ201" s="120">
        <v>360000</v>
      </c>
      <c r="CK201" s="120">
        <v>0</v>
      </c>
      <c r="CL201" s="120">
        <v>0</v>
      </c>
    </row>
    <row r="202" spans="64:90" x14ac:dyDescent="0.15">
      <c r="BL202" s="74"/>
      <c r="BM202" s="74"/>
      <c r="BN202" s="74"/>
      <c r="BO202" s="74"/>
      <c r="BP202" s="75"/>
      <c r="BQ202" s="75"/>
      <c r="BR202" s="75"/>
      <c r="BS202" s="75"/>
      <c r="BT202" s="75"/>
      <c r="BU202" s="75"/>
      <c r="BV202" s="75"/>
      <c r="BW202" s="75"/>
      <c r="BX202" s="75"/>
      <c r="BY202" s="75"/>
      <c r="BZ202" s="75"/>
      <c r="CA202" s="75"/>
      <c r="CB202" s="75"/>
      <c r="CC202" s="74"/>
      <c r="CD202" s="118" t="s">
        <v>563</v>
      </c>
      <c r="CE202" s="119">
        <v>0</v>
      </c>
      <c r="CF202" s="119">
        <v>0</v>
      </c>
      <c r="CG202" s="120">
        <v>133560</v>
      </c>
      <c r="CH202" s="120">
        <v>61740</v>
      </c>
      <c r="CI202" s="120">
        <v>19890</v>
      </c>
      <c r="CJ202" s="120">
        <v>36</v>
      </c>
      <c r="CK202" s="120">
        <v>0</v>
      </c>
      <c r="CL202" s="120">
        <v>0</v>
      </c>
    </row>
    <row r="203" spans="64:90" x14ac:dyDescent="0.15">
      <c r="BL203" s="74"/>
      <c r="BM203" s="74"/>
      <c r="BN203" s="74"/>
      <c r="BO203" s="74"/>
      <c r="BP203" s="75"/>
      <c r="BQ203" s="75"/>
      <c r="BR203" s="75"/>
      <c r="BS203" s="75"/>
      <c r="BT203" s="75"/>
      <c r="BU203" s="75"/>
      <c r="BV203" s="75"/>
      <c r="BW203" s="75"/>
      <c r="BX203" s="75"/>
      <c r="BY203" s="75"/>
      <c r="BZ203" s="75"/>
      <c r="CA203" s="75"/>
      <c r="CB203" s="75"/>
      <c r="CC203" s="74"/>
      <c r="CD203" s="117" t="s">
        <v>564</v>
      </c>
      <c r="CE203" s="119">
        <v>0</v>
      </c>
      <c r="CF203" s="119">
        <v>0</v>
      </c>
      <c r="CG203" s="120">
        <v>1335600000</v>
      </c>
      <c r="CH203" s="120">
        <v>617400000</v>
      </c>
      <c r="CI203" s="120">
        <v>198900000</v>
      </c>
      <c r="CJ203" s="120">
        <v>360000</v>
      </c>
      <c r="CK203" s="120">
        <v>0</v>
      </c>
      <c r="CL203" s="120">
        <v>0</v>
      </c>
    </row>
    <row r="204" spans="64:90" x14ac:dyDescent="0.15">
      <c r="BL204" s="74"/>
      <c r="BM204" s="74"/>
      <c r="BN204" s="74"/>
      <c r="BO204" s="74"/>
      <c r="BP204" s="75"/>
      <c r="BQ204" s="75"/>
      <c r="BR204" s="75"/>
      <c r="BS204" s="75"/>
      <c r="BT204" s="75"/>
      <c r="BU204" s="75"/>
      <c r="BV204" s="75"/>
      <c r="BW204" s="75"/>
      <c r="BX204" s="75"/>
      <c r="BY204" s="75"/>
      <c r="BZ204" s="75"/>
      <c r="CA204" s="75"/>
      <c r="CB204" s="75"/>
      <c r="CC204" s="74"/>
      <c r="CD204" s="118" t="s">
        <v>565</v>
      </c>
      <c r="CE204" s="119">
        <v>0</v>
      </c>
      <c r="CF204" s="119">
        <v>0</v>
      </c>
      <c r="CG204" s="120">
        <v>133560</v>
      </c>
      <c r="CH204" s="120">
        <v>61740</v>
      </c>
      <c r="CI204" s="120">
        <v>19890</v>
      </c>
      <c r="CJ204" s="120">
        <v>36</v>
      </c>
      <c r="CK204" s="120">
        <v>0</v>
      </c>
      <c r="CL204" s="120">
        <v>0</v>
      </c>
    </row>
    <row r="205" spans="64:90" x14ac:dyDescent="0.15">
      <c r="BL205" s="74"/>
      <c r="BM205" s="74"/>
      <c r="BN205" s="74"/>
      <c r="BO205" s="74"/>
      <c r="BP205" s="75"/>
      <c r="BQ205" s="75"/>
      <c r="BR205" s="75"/>
      <c r="BS205" s="75"/>
      <c r="BT205" s="75"/>
      <c r="BU205" s="75"/>
      <c r="BV205" s="75"/>
      <c r="BW205" s="75"/>
      <c r="BX205" s="75"/>
      <c r="BY205" s="75"/>
      <c r="BZ205" s="75"/>
      <c r="CA205" s="75"/>
      <c r="CB205" s="75"/>
      <c r="CC205" s="74"/>
      <c r="CD205" s="117" t="s">
        <v>566</v>
      </c>
      <c r="CE205" s="119">
        <v>0</v>
      </c>
      <c r="CF205" s="119">
        <v>0</v>
      </c>
      <c r="CG205" s="120">
        <v>1335600000</v>
      </c>
      <c r="CH205" s="120">
        <v>617400000</v>
      </c>
      <c r="CI205" s="120">
        <v>198900000</v>
      </c>
      <c r="CJ205" s="120">
        <v>360000</v>
      </c>
      <c r="CK205" s="120">
        <v>0</v>
      </c>
      <c r="CL205" s="120">
        <v>0</v>
      </c>
    </row>
    <row r="206" spans="64:90" x14ac:dyDescent="0.15">
      <c r="BL206" s="74"/>
      <c r="BM206" s="74"/>
      <c r="BN206" s="74"/>
      <c r="BO206" s="74"/>
      <c r="BP206" s="75"/>
      <c r="BQ206" s="75"/>
      <c r="BR206" s="75"/>
      <c r="BS206" s="75"/>
      <c r="BT206" s="75"/>
      <c r="BU206" s="75"/>
      <c r="BV206" s="75"/>
      <c r="BW206" s="75"/>
      <c r="BX206" s="75"/>
      <c r="BY206" s="75"/>
      <c r="BZ206" s="75"/>
      <c r="CA206" s="75"/>
      <c r="CB206" s="75"/>
      <c r="CC206" s="74"/>
      <c r="CD206" s="118" t="s">
        <v>567</v>
      </c>
      <c r="CE206" s="119">
        <v>0</v>
      </c>
      <c r="CF206" s="119">
        <v>0</v>
      </c>
      <c r="CG206" s="120">
        <v>133560</v>
      </c>
      <c r="CH206" s="120">
        <v>61740</v>
      </c>
      <c r="CI206" s="120">
        <v>19890</v>
      </c>
      <c r="CJ206" s="120">
        <v>36</v>
      </c>
      <c r="CK206" s="120">
        <v>0</v>
      </c>
      <c r="CL206" s="120">
        <v>0</v>
      </c>
    </row>
    <row r="207" spans="64:90" x14ac:dyDescent="0.15">
      <c r="BL207" s="74"/>
      <c r="BM207" s="74"/>
      <c r="BN207" s="74"/>
      <c r="BO207" s="74"/>
      <c r="BP207" s="75"/>
      <c r="BQ207" s="75"/>
      <c r="BR207" s="75"/>
      <c r="BS207" s="75"/>
      <c r="BT207" s="75"/>
      <c r="BU207" s="75"/>
      <c r="BV207" s="75"/>
      <c r="BW207" s="75"/>
      <c r="BX207" s="75"/>
      <c r="BY207" s="75"/>
      <c r="BZ207" s="75"/>
      <c r="CA207" s="75"/>
      <c r="CB207" s="75"/>
      <c r="CC207" s="74"/>
      <c r="CD207" s="117" t="s">
        <v>568</v>
      </c>
      <c r="CE207" s="119">
        <v>0</v>
      </c>
      <c r="CF207" s="119">
        <v>0</v>
      </c>
      <c r="CG207" s="120">
        <v>133560</v>
      </c>
      <c r="CH207" s="120">
        <v>61740</v>
      </c>
      <c r="CI207" s="120">
        <v>19890</v>
      </c>
      <c r="CJ207" s="120">
        <v>36</v>
      </c>
      <c r="CK207" s="120">
        <v>0</v>
      </c>
      <c r="CL207" s="120">
        <v>0</v>
      </c>
    </row>
    <row r="208" spans="64:90" x14ac:dyDescent="0.15">
      <c r="BL208" s="74"/>
      <c r="BM208" s="74"/>
      <c r="BN208" s="74"/>
      <c r="BO208" s="74"/>
      <c r="BP208" s="75"/>
      <c r="BQ208" s="75"/>
      <c r="BR208" s="75"/>
      <c r="BS208" s="75"/>
      <c r="BT208" s="75"/>
      <c r="BU208" s="75"/>
      <c r="BV208" s="75"/>
      <c r="BW208" s="75"/>
      <c r="BX208" s="75"/>
      <c r="BY208" s="75"/>
      <c r="BZ208" s="75"/>
      <c r="CA208" s="75"/>
      <c r="CB208" s="75"/>
      <c r="CC208" s="74"/>
      <c r="CD208" s="118" t="s">
        <v>569</v>
      </c>
      <c r="CE208" s="119">
        <v>0</v>
      </c>
      <c r="CF208" s="119">
        <v>0</v>
      </c>
      <c r="CG208" s="120">
        <v>549080000</v>
      </c>
      <c r="CH208" s="120">
        <v>253820000</v>
      </c>
      <c r="CI208" s="120">
        <v>81770000</v>
      </c>
      <c r="CJ208" s="120">
        <v>140000</v>
      </c>
      <c r="CK208" s="120">
        <v>0</v>
      </c>
      <c r="CL208" s="120">
        <v>0</v>
      </c>
    </row>
    <row r="209" spans="64:90" x14ac:dyDescent="0.15">
      <c r="BL209" s="74"/>
      <c r="BM209" s="74"/>
      <c r="BN209" s="74"/>
      <c r="BO209" s="74"/>
      <c r="BP209" s="75"/>
      <c r="BQ209" s="75"/>
      <c r="BR209" s="75"/>
      <c r="BS209" s="75"/>
      <c r="BT209" s="75"/>
      <c r="BU209" s="75"/>
      <c r="BV209" s="75"/>
      <c r="BW209" s="75"/>
      <c r="BX209" s="75"/>
      <c r="BY209" s="75"/>
      <c r="BZ209" s="75"/>
      <c r="CA209" s="75"/>
      <c r="CB209" s="75"/>
      <c r="CC209" s="74"/>
      <c r="CD209" s="117" t="s">
        <v>142</v>
      </c>
      <c r="CE209" s="119">
        <v>66</v>
      </c>
      <c r="CF209" s="119" t="s">
        <v>44</v>
      </c>
      <c r="CG209" s="120">
        <v>1335600000</v>
      </c>
      <c r="CH209" s="120">
        <v>617400000</v>
      </c>
      <c r="CI209" s="120">
        <v>198900000</v>
      </c>
      <c r="CJ209" s="120">
        <v>360000</v>
      </c>
      <c r="CK209" s="120">
        <v>0</v>
      </c>
      <c r="CL209" s="120">
        <v>0</v>
      </c>
    </row>
    <row r="210" spans="64:90" x14ac:dyDescent="0.15">
      <c r="BL210" s="74"/>
      <c r="BM210" s="74"/>
      <c r="BN210" s="74"/>
      <c r="BO210" s="74"/>
      <c r="BP210" s="75"/>
      <c r="BQ210" s="75"/>
      <c r="BR210" s="75"/>
      <c r="BS210" s="75"/>
      <c r="BT210" s="75"/>
      <c r="BU210" s="75"/>
      <c r="BV210" s="75"/>
      <c r="BW210" s="75"/>
      <c r="BX210" s="75"/>
      <c r="BY210" s="75"/>
      <c r="BZ210" s="75"/>
      <c r="CA210" s="75"/>
      <c r="CB210" s="75"/>
      <c r="CC210" s="74"/>
      <c r="CD210" s="118" t="s">
        <v>143</v>
      </c>
      <c r="CE210" s="119">
        <v>14.6</v>
      </c>
      <c r="CF210" s="119" t="s">
        <v>66</v>
      </c>
      <c r="CG210" s="120">
        <v>1335600000</v>
      </c>
      <c r="CH210" s="120">
        <v>617400000</v>
      </c>
      <c r="CI210" s="120">
        <v>198900000</v>
      </c>
      <c r="CJ210" s="120">
        <v>360000</v>
      </c>
      <c r="CK210" s="120">
        <v>0</v>
      </c>
      <c r="CL210" s="120">
        <v>0</v>
      </c>
    </row>
    <row r="211" spans="64:90" x14ac:dyDescent="0.15">
      <c r="BL211" s="74"/>
      <c r="BM211" s="74"/>
      <c r="BN211" s="74"/>
      <c r="BO211" s="74"/>
      <c r="BP211" s="75"/>
      <c r="BQ211" s="75"/>
      <c r="BR211" s="75"/>
      <c r="BS211" s="75"/>
      <c r="BT211" s="75"/>
      <c r="BU211" s="75"/>
      <c r="BV211" s="75"/>
      <c r="BW211" s="75"/>
      <c r="BX211" s="75"/>
      <c r="BY211" s="75"/>
      <c r="BZ211" s="75"/>
      <c r="CA211" s="75"/>
      <c r="CB211" s="75"/>
      <c r="CC211" s="74"/>
      <c r="CD211" s="117" t="s">
        <v>570</v>
      </c>
      <c r="CE211" s="119">
        <v>0</v>
      </c>
      <c r="CF211" s="119">
        <v>0</v>
      </c>
      <c r="CG211" s="120">
        <v>1335600000</v>
      </c>
      <c r="CH211" s="120">
        <v>617400000</v>
      </c>
      <c r="CI211" s="120">
        <v>198900000</v>
      </c>
      <c r="CJ211" s="120">
        <v>360000</v>
      </c>
      <c r="CK211" s="120">
        <v>0</v>
      </c>
      <c r="CL211" s="120">
        <v>0</v>
      </c>
    </row>
    <row r="212" spans="64:90" x14ac:dyDescent="0.15">
      <c r="BL212" s="74"/>
      <c r="BM212" s="74"/>
      <c r="BN212" s="74"/>
      <c r="BO212" s="74"/>
      <c r="BP212" s="75"/>
      <c r="BQ212" s="75"/>
      <c r="BR212" s="75"/>
      <c r="BS212" s="75"/>
      <c r="BT212" s="75"/>
      <c r="BU212" s="75"/>
      <c r="BV212" s="75"/>
      <c r="BW212" s="75"/>
      <c r="BX212" s="75"/>
      <c r="BY212" s="75"/>
      <c r="BZ212" s="75"/>
      <c r="CA212" s="75"/>
      <c r="CB212" s="75"/>
      <c r="CC212" s="74"/>
      <c r="CD212" s="118" t="s">
        <v>571</v>
      </c>
      <c r="CE212" s="119">
        <v>0</v>
      </c>
      <c r="CF212" s="119">
        <v>0</v>
      </c>
      <c r="CG212" s="120">
        <v>1335600000</v>
      </c>
      <c r="CH212" s="120">
        <v>617400000</v>
      </c>
      <c r="CI212" s="120">
        <v>198900000</v>
      </c>
      <c r="CJ212" s="120">
        <v>360000</v>
      </c>
      <c r="CK212" s="120">
        <v>0</v>
      </c>
      <c r="CL212" s="120">
        <v>0</v>
      </c>
    </row>
    <row r="213" spans="64:90" x14ac:dyDescent="0.15">
      <c r="BL213" s="74"/>
      <c r="BM213" s="74"/>
      <c r="BN213" s="74"/>
      <c r="BO213" s="74"/>
      <c r="BP213" s="75"/>
      <c r="BQ213" s="75"/>
      <c r="BR213" s="75"/>
      <c r="BS213" s="75"/>
      <c r="BT213" s="75"/>
      <c r="BU213" s="75"/>
      <c r="BV213" s="75"/>
      <c r="BW213" s="75"/>
      <c r="BX213" s="75"/>
      <c r="BY213" s="75"/>
      <c r="BZ213" s="75"/>
      <c r="CA213" s="75"/>
      <c r="CB213" s="75"/>
      <c r="CC213" s="74"/>
      <c r="CD213" s="117" t="s">
        <v>572</v>
      </c>
      <c r="CE213" s="119">
        <v>0</v>
      </c>
      <c r="CF213" s="119">
        <v>0</v>
      </c>
      <c r="CG213" s="120">
        <v>1335600000</v>
      </c>
      <c r="CH213" s="120">
        <v>617400000</v>
      </c>
      <c r="CI213" s="120">
        <v>198900000</v>
      </c>
      <c r="CJ213" s="120">
        <v>360000</v>
      </c>
      <c r="CK213" s="120">
        <v>0</v>
      </c>
      <c r="CL213" s="120">
        <v>0</v>
      </c>
    </row>
    <row r="214" spans="64:90" x14ac:dyDescent="0.15">
      <c r="BL214" s="74"/>
      <c r="BM214" s="74"/>
      <c r="BN214" s="74"/>
      <c r="BO214" s="74"/>
      <c r="BP214" s="75"/>
      <c r="BQ214" s="75"/>
      <c r="BR214" s="75"/>
      <c r="BS214" s="75"/>
      <c r="BT214" s="75"/>
      <c r="BU214" s="75"/>
      <c r="BV214" s="75"/>
      <c r="BW214" s="75"/>
      <c r="BX214" s="75"/>
      <c r="BY214" s="75"/>
      <c r="BZ214" s="75"/>
      <c r="CA214" s="75"/>
      <c r="CB214" s="75"/>
      <c r="CC214" s="74"/>
      <c r="CD214" s="118" t="s">
        <v>573</v>
      </c>
      <c r="CE214" s="119">
        <v>0</v>
      </c>
      <c r="CF214" s="119">
        <v>0</v>
      </c>
      <c r="CG214" s="120">
        <v>1335600000</v>
      </c>
      <c r="CH214" s="120">
        <v>617400000</v>
      </c>
      <c r="CI214" s="120">
        <v>198900000</v>
      </c>
      <c r="CJ214" s="120">
        <v>360000</v>
      </c>
      <c r="CK214" s="120">
        <v>0</v>
      </c>
      <c r="CL214" s="120">
        <v>0</v>
      </c>
    </row>
    <row r="215" spans="64:90" x14ac:dyDescent="0.15">
      <c r="BL215" s="74"/>
      <c r="BM215" s="74"/>
      <c r="BN215" s="74"/>
      <c r="BO215" s="74"/>
      <c r="BP215" s="75"/>
      <c r="BQ215" s="75"/>
      <c r="BR215" s="75"/>
      <c r="BS215" s="75"/>
      <c r="BT215" s="75"/>
      <c r="BU215" s="75"/>
      <c r="BV215" s="75"/>
      <c r="BW215" s="75"/>
      <c r="BX215" s="75"/>
      <c r="BY215" s="75"/>
      <c r="BZ215" s="75"/>
      <c r="CA215" s="75"/>
      <c r="CB215" s="75"/>
      <c r="CC215" s="74"/>
      <c r="CD215" s="117" t="s">
        <v>574</v>
      </c>
      <c r="CE215" s="119">
        <v>0</v>
      </c>
      <c r="CF215" s="119">
        <v>0</v>
      </c>
      <c r="CG215" s="120">
        <v>1335600000</v>
      </c>
      <c r="CH215" s="120">
        <v>617400000</v>
      </c>
      <c r="CI215" s="120">
        <v>198900000</v>
      </c>
      <c r="CJ215" s="120">
        <v>360000</v>
      </c>
      <c r="CK215" s="120">
        <v>0</v>
      </c>
      <c r="CL215" s="120">
        <v>0</v>
      </c>
    </row>
    <row r="216" spans="64:90" x14ac:dyDescent="0.15">
      <c r="BL216" s="74"/>
      <c r="BM216" s="74"/>
      <c r="BN216" s="74"/>
      <c r="BO216" s="74"/>
      <c r="BP216" s="75"/>
      <c r="BQ216" s="75"/>
      <c r="BR216" s="75"/>
      <c r="BS216" s="75"/>
      <c r="BT216" s="75"/>
      <c r="BU216" s="75"/>
      <c r="BV216" s="75"/>
      <c r="BW216" s="75"/>
      <c r="BX216" s="75"/>
      <c r="BY216" s="75"/>
      <c r="BZ216" s="75"/>
      <c r="CA216" s="75"/>
      <c r="CB216" s="75"/>
      <c r="CC216" s="74"/>
      <c r="CD216" s="118" t="s">
        <v>575</v>
      </c>
      <c r="CE216" s="119">
        <v>0</v>
      </c>
      <c r="CF216" s="119">
        <v>0</v>
      </c>
      <c r="CG216" s="120">
        <v>1335600000</v>
      </c>
      <c r="CH216" s="120">
        <v>617400000</v>
      </c>
      <c r="CI216" s="120">
        <v>198900000</v>
      </c>
      <c r="CJ216" s="120">
        <v>360000</v>
      </c>
      <c r="CK216" s="120">
        <v>0</v>
      </c>
      <c r="CL216" s="120">
        <v>0</v>
      </c>
    </row>
    <row r="217" spans="64:90" x14ac:dyDescent="0.15">
      <c r="BL217" s="74"/>
      <c r="BM217" s="74"/>
      <c r="BN217" s="74"/>
      <c r="BO217" s="74"/>
      <c r="BP217" s="75"/>
      <c r="BQ217" s="75"/>
      <c r="BR217" s="75"/>
      <c r="BS217" s="75"/>
      <c r="BT217" s="75"/>
      <c r="BU217" s="75"/>
      <c r="BV217" s="75"/>
      <c r="BW217" s="75"/>
      <c r="BX217" s="75"/>
      <c r="BY217" s="75"/>
      <c r="BZ217" s="75"/>
      <c r="CA217" s="75"/>
      <c r="CB217" s="75"/>
      <c r="CC217" s="74"/>
      <c r="CD217" s="117" t="s">
        <v>576</v>
      </c>
      <c r="CE217" s="119">
        <v>0</v>
      </c>
      <c r="CF217" s="119">
        <v>0</v>
      </c>
      <c r="CG217" s="120">
        <v>1335600000</v>
      </c>
      <c r="CH217" s="120">
        <v>617400000</v>
      </c>
      <c r="CI217" s="120">
        <v>198900000</v>
      </c>
      <c r="CJ217" s="120">
        <v>360000</v>
      </c>
      <c r="CK217" s="120">
        <v>0</v>
      </c>
      <c r="CL217" s="120">
        <v>0</v>
      </c>
    </row>
    <row r="218" spans="64:90" x14ac:dyDescent="0.15">
      <c r="BL218" s="74"/>
      <c r="BM218" s="74"/>
      <c r="BN218" s="74"/>
      <c r="BO218" s="74"/>
      <c r="BP218" s="75"/>
      <c r="BQ218" s="75"/>
      <c r="BR218" s="75"/>
      <c r="BS218" s="75"/>
      <c r="BT218" s="75"/>
      <c r="BU218" s="75"/>
      <c r="BV218" s="75"/>
      <c r="BW218" s="75"/>
      <c r="BX218" s="75"/>
      <c r="BY218" s="75"/>
      <c r="BZ218" s="75"/>
      <c r="CA218" s="75"/>
      <c r="CB218" s="75"/>
      <c r="CC218" s="74"/>
      <c r="CD218" s="118" t="s">
        <v>577</v>
      </c>
      <c r="CE218" s="119">
        <v>0</v>
      </c>
      <c r="CF218" s="119">
        <v>0</v>
      </c>
      <c r="CG218" s="120">
        <v>1335600000</v>
      </c>
      <c r="CH218" s="120">
        <v>617400000</v>
      </c>
      <c r="CI218" s="120">
        <v>198900000</v>
      </c>
      <c r="CJ218" s="120">
        <v>360000</v>
      </c>
      <c r="CK218" s="120">
        <v>0</v>
      </c>
      <c r="CL218" s="120">
        <v>0</v>
      </c>
    </row>
    <row r="219" spans="64:90" x14ac:dyDescent="0.15">
      <c r="BL219" s="74"/>
      <c r="BM219" s="74"/>
      <c r="BN219" s="74"/>
      <c r="BO219" s="74"/>
      <c r="BP219" s="75"/>
      <c r="BQ219" s="75"/>
      <c r="BR219" s="75"/>
      <c r="BS219" s="75"/>
      <c r="BT219" s="75"/>
      <c r="BU219" s="75"/>
      <c r="BV219" s="75"/>
      <c r="BW219" s="75"/>
      <c r="BX219" s="75"/>
      <c r="BY219" s="75"/>
      <c r="BZ219" s="75"/>
      <c r="CA219" s="75"/>
      <c r="CB219" s="75"/>
      <c r="CC219" s="74"/>
      <c r="CD219" s="117" t="s">
        <v>578</v>
      </c>
      <c r="CE219" s="119">
        <v>0</v>
      </c>
      <c r="CF219" s="119">
        <v>0</v>
      </c>
      <c r="CG219" s="120">
        <v>1335600000</v>
      </c>
      <c r="CH219" s="120">
        <v>617400000</v>
      </c>
      <c r="CI219" s="120">
        <v>198900000</v>
      </c>
      <c r="CJ219" s="120">
        <v>360000</v>
      </c>
      <c r="CK219" s="120">
        <v>0</v>
      </c>
      <c r="CL219" s="120">
        <v>0</v>
      </c>
    </row>
    <row r="220" spans="64:90" x14ac:dyDescent="0.15">
      <c r="BL220" s="74"/>
      <c r="BM220" s="74"/>
      <c r="BN220" s="74"/>
      <c r="BO220" s="74"/>
      <c r="BP220" s="75"/>
      <c r="BQ220" s="75"/>
      <c r="BR220" s="75"/>
      <c r="BS220" s="75"/>
      <c r="BT220" s="75"/>
      <c r="BU220" s="75"/>
      <c r="BV220" s="75"/>
      <c r="BW220" s="75"/>
      <c r="BX220" s="75"/>
      <c r="BY220" s="75"/>
      <c r="BZ220" s="75"/>
      <c r="CA220" s="75"/>
      <c r="CB220" s="75"/>
      <c r="CC220" s="74"/>
      <c r="CD220" s="118" t="s">
        <v>579</v>
      </c>
      <c r="CE220" s="119">
        <v>0</v>
      </c>
      <c r="CF220" s="119">
        <v>0</v>
      </c>
      <c r="CG220" s="120">
        <v>133560</v>
      </c>
      <c r="CH220" s="120">
        <v>61740</v>
      </c>
      <c r="CI220" s="120">
        <v>19890</v>
      </c>
      <c r="CJ220" s="120">
        <v>36</v>
      </c>
      <c r="CK220" s="120">
        <v>0</v>
      </c>
      <c r="CL220" s="120">
        <v>0</v>
      </c>
    </row>
    <row r="221" spans="64:90" x14ac:dyDescent="0.15">
      <c r="BL221" s="74"/>
      <c r="BM221" s="74"/>
      <c r="BN221" s="74"/>
      <c r="BO221" s="74"/>
      <c r="BP221" s="75"/>
      <c r="BQ221" s="75"/>
      <c r="BR221" s="75"/>
      <c r="BS221" s="75"/>
      <c r="BT221" s="75"/>
      <c r="BU221" s="75"/>
      <c r="BV221" s="75"/>
      <c r="BW221" s="75"/>
      <c r="BX221" s="75"/>
      <c r="BY221" s="75"/>
      <c r="BZ221" s="75"/>
      <c r="CA221" s="75"/>
      <c r="CB221" s="75"/>
      <c r="CC221" s="74"/>
      <c r="CD221" s="117" t="s">
        <v>580</v>
      </c>
      <c r="CE221" s="119">
        <v>0</v>
      </c>
      <c r="CF221" s="119">
        <v>0</v>
      </c>
      <c r="CG221" s="120">
        <v>133560</v>
      </c>
      <c r="CH221" s="120">
        <v>61740</v>
      </c>
      <c r="CI221" s="120">
        <v>19890</v>
      </c>
      <c r="CJ221" s="120">
        <v>36</v>
      </c>
      <c r="CK221" s="120">
        <v>0</v>
      </c>
      <c r="CL221" s="120">
        <v>0</v>
      </c>
    </row>
    <row r="222" spans="64:90" x14ac:dyDescent="0.15">
      <c r="BL222" s="74"/>
      <c r="BM222" s="74"/>
      <c r="BN222" s="74"/>
      <c r="BO222" s="74"/>
      <c r="BP222" s="75"/>
      <c r="BQ222" s="75"/>
      <c r="BR222" s="75"/>
      <c r="BS222" s="75"/>
      <c r="BT222" s="75"/>
      <c r="BU222" s="75"/>
      <c r="BV222" s="75"/>
      <c r="BW222" s="75"/>
      <c r="BX222" s="75"/>
      <c r="BY222" s="75"/>
      <c r="BZ222" s="75"/>
      <c r="CA222" s="75"/>
      <c r="CB222" s="75"/>
      <c r="CC222" s="74"/>
      <c r="CD222" s="118" t="s">
        <v>144</v>
      </c>
      <c r="CE222" s="119">
        <v>2.9</v>
      </c>
      <c r="CF222" s="119" t="s">
        <v>67</v>
      </c>
      <c r="CG222" s="120">
        <v>1335600000</v>
      </c>
      <c r="CH222" s="120">
        <v>617400000</v>
      </c>
      <c r="CI222" s="120">
        <v>198900000</v>
      </c>
      <c r="CJ222" s="120">
        <v>360000</v>
      </c>
      <c r="CK222" s="120">
        <v>0</v>
      </c>
      <c r="CL222" s="120">
        <v>0</v>
      </c>
    </row>
    <row r="223" spans="64:90" x14ac:dyDescent="0.15">
      <c r="BL223" s="74"/>
      <c r="BM223" s="74"/>
      <c r="BN223" s="74"/>
      <c r="BO223" s="74"/>
      <c r="BP223" s="75"/>
      <c r="BQ223" s="75"/>
      <c r="BR223" s="75"/>
      <c r="BS223" s="75"/>
      <c r="BT223" s="75"/>
      <c r="BU223" s="75"/>
      <c r="BV223" s="75"/>
      <c r="BW223" s="75"/>
      <c r="BX223" s="75"/>
      <c r="BY223" s="75"/>
      <c r="BZ223" s="75"/>
      <c r="CA223" s="75"/>
      <c r="CB223" s="75"/>
      <c r="CC223" s="74"/>
      <c r="CD223" s="117" t="s">
        <v>145</v>
      </c>
      <c r="CE223" s="119">
        <v>39.5</v>
      </c>
      <c r="CF223" s="119" t="s">
        <v>67</v>
      </c>
      <c r="CG223" s="120">
        <v>1335600000</v>
      </c>
      <c r="CH223" s="120">
        <v>617400000</v>
      </c>
      <c r="CI223" s="120">
        <v>198900000</v>
      </c>
      <c r="CJ223" s="120">
        <v>360000</v>
      </c>
      <c r="CK223" s="120">
        <v>0</v>
      </c>
      <c r="CL223" s="120">
        <v>0</v>
      </c>
    </row>
    <row r="224" spans="64:90" x14ac:dyDescent="0.15">
      <c r="BL224" s="74"/>
      <c r="BM224" s="74"/>
      <c r="BN224" s="74"/>
      <c r="BO224" s="74"/>
      <c r="BP224" s="75"/>
      <c r="BQ224" s="75"/>
      <c r="BR224" s="75"/>
      <c r="BS224" s="75"/>
      <c r="BT224" s="75"/>
      <c r="BU224" s="75"/>
      <c r="BV224" s="75"/>
      <c r="BW224" s="75"/>
      <c r="BX224" s="75"/>
      <c r="BY224" s="75"/>
      <c r="BZ224" s="75"/>
      <c r="CA224" s="75"/>
      <c r="CB224" s="75"/>
      <c r="CC224" s="74"/>
      <c r="CD224" s="118" t="s">
        <v>146</v>
      </c>
      <c r="CE224" s="119">
        <v>4.4400000000000004</v>
      </c>
      <c r="CF224" s="119" t="s">
        <v>44</v>
      </c>
      <c r="CG224" s="120">
        <v>1335600000</v>
      </c>
      <c r="CH224" s="120">
        <v>617400000</v>
      </c>
      <c r="CI224" s="120">
        <v>198900000</v>
      </c>
      <c r="CJ224" s="120">
        <v>360000</v>
      </c>
      <c r="CK224" s="120">
        <v>0</v>
      </c>
      <c r="CL224" s="120">
        <v>0</v>
      </c>
    </row>
    <row r="225" spans="64:90" x14ac:dyDescent="0.15">
      <c r="BL225" s="74"/>
      <c r="BM225" s="74"/>
      <c r="BN225" s="74"/>
      <c r="BO225" s="74"/>
      <c r="BP225" s="75"/>
      <c r="BQ225" s="75"/>
      <c r="BR225" s="75"/>
      <c r="BS225" s="75"/>
      <c r="BT225" s="75"/>
      <c r="BU225" s="75"/>
      <c r="BV225" s="75"/>
      <c r="BW225" s="75"/>
      <c r="BX225" s="75"/>
      <c r="BY225" s="75"/>
      <c r="BZ225" s="75"/>
      <c r="CA225" s="75"/>
      <c r="CB225" s="75"/>
      <c r="CC225" s="74"/>
      <c r="CD225" s="117" t="s">
        <v>581</v>
      </c>
      <c r="CE225" s="119">
        <v>0</v>
      </c>
      <c r="CF225" s="119">
        <v>0</v>
      </c>
      <c r="CG225" s="120">
        <v>27454000</v>
      </c>
      <c r="CH225" s="120">
        <v>12691000</v>
      </c>
      <c r="CI225" s="120">
        <v>4088500</v>
      </c>
      <c r="CJ225" s="120">
        <v>7400</v>
      </c>
      <c r="CK225" s="120">
        <v>0</v>
      </c>
      <c r="CL225" s="120">
        <v>0</v>
      </c>
    </row>
    <row r="226" spans="64:90" x14ac:dyDescent="0.15">
      <c r="BL226" s="74"/>
      <c r="BM226" s="74"/>
      <c r="BN226" s="74"/>
      <c r="BO226" s="74"/>
      <c r="BP226" s="75"/>
      <c r="BQ226" s="75"/>
      <c r="BR226" s="75"/>
      <c r="BS226" s="75"/>
      <c r="BT226" s="75"/>
      <c r="BU226" s="75"/>
      <c r="BV226" s="75"/>
      <c r="BW226" s="75"/>
      <c r="BX226" s="75"/>
      <c r="BY226" s="75"/>
      <c r="BZ226" s="75"/>
      <c r="CA226" s="75"/>
      <c r="CB226" s="75"/>
      <c r="CC226" s="74"/>
      <c r="CD226" s="118" t="s">
        <v>582</v>
      </c>
      <c r="CE226" s="119">
        <v>0</v>
      </c>
      <c r="CF226" s="119">
        <v>0</v>
      </c>
      <c r="CG226" s="120">
        <v>133560</v>
      </c>
      <c r="CH226" s="120">
        <v>61740</v>
      </c>
      <c r="CI226" s="120">
        <v>19890</v>
      </c>
      <c r="CJ226" s="120">
        <v>36</v>
      </c>
      <c r="CK226" s="120">
        <v>0</v>
      </c>
      <c r="CL226" s="120">
        <v>0</v>
      </c>
    </row>
    <row r="227" spans="64:90" x14ac:dyDescent="0.15">
      <c r="BL227" s="74"/>
      <c r="BM227" s="74"/>
      <c r="BN227" s="74"/>
      <c r="BO227" s="74"/>
      <c r="BP227" s="75"/>
      <c r="BQ227" s="75"/>
      <c r="BR227" s="75"/>
      <c r="BS227" s="75"/>
      <c r="BT227" s="75"/>
      <c r="BU227" s="75"/>
      <c r="BV227" s="75"/>
      <c r="BW227" s="75"/>
      <c r="BX227" s="75"/>
      <c r="BY227" s="75"/>
      <c r="BZ227" s="75"/>
      <c r="CA227" s="75"/>
      <c r="CB227" s="75"/>
      <c r="CC227" s="74"/>
      <c r="CD227" s="117" t="s">
        <v>583</v>
      </c>
      <c r="CE227" s="119">
        <v>0</v>
      </c>
      <c r="CF227" s="119">
        <v>0</v>
      </c>
      <c r="CG227" s="120">
        <v>1335600000</v>
      </c>
      <c r="CH227" s="120">
        <v>617400000</v>
      </c>
      <c r="CI227" s="120">
        <v>198900000</v>
      </c>
      <c r="CJ227" s="120">
        <v>360000</v>
      </c>
      <c r="CK227" s="120">
        <v>0</v>
      </c>
      <c r="CL227" s="120">
        <v>0</v>
      </c>
    </row>
    <row r="228" spans="64:90" x14ac:dyDescent="0.15">
      <c r="BL228" s="74"/>
      <c r="BM228" s="74"/>
      <c r="BN228" s="74"/>
      <c r="BO228" s="74"/>
      <c r="BP228" s="75"/>
      <c r="BQ228" s="75"/>
      <c r="BR228" s="75"/>
      <c r="BS228" s="75"/>
      <c r="BT228" s="75"/>
      <c r="BU228" s="75"/>
      <c r="BV228" s="75"/>
      <c r="BW228" s="75"/>
      <c r="BX228" s="75"/>
      <c r="BY228" s="75"/>
      <c r="BZ228" s="75"/>
      <c r="CA228" s="75"/>
      <c r="CB228" s="75"/>
      <c r="CC228" s="74"/>
      <c r="CD228" s="118" t="s">
        <v>584</v>
      </c>
      <c r="CE228" s="119">
        <v>0</v>
      </c>
      <c r="CF228" s="119">
        <v>0</v>
      </c>
      <c r="CG228" s="120">
        <v>549080000</v>
      </c>
      <c r="CH228" s="120">
        <v>253820000</v>
      </c>
      <c r="CI228" s="120">
        <v>81770000</v>
      </c>
      <c r="CJ228" s="120">
        <v>140000</v>
      </c>
      <c r="CK228" s="120">
        <v>0</v>
      </c>
      <c r="CL228" s="120">
        <v>0</v>
      </c>
    </row>
    <row r="229" spans="64:90" x14ac:dyDescent="0.15">
      <c r="BL229" s="74"/>
      <c r="BM229" s="74"/>
      <c r="BN229" s="74"/>
      <c r="BO229" s="74"/>
      <c r="BP229" s="75"/>
      <c r="BQ229" s="75"/>
      <c r="BR229" s="75"/>
      <c r="BS229" s="75"/>
      <c r="BT229" s="75"/>
      <c r="BU229" s="75"/>
      <c r="BV229" s="75"/>
      <c r="BW229" s="75"/>
      <c r="BX229" s="75"/>
      <c r="BY229" s="75"/>
      <c r="BZ229" s="75"/>
      <c r="CA229" s="75"/>
      <c r="CB229" s="75"/>
      <c r="CC229" s="74"/>
      <c r="CD229" s="117" t="s">
        <v>585</v>
      </c>
      <c r="CE229" s="119">
        <v>0</v>
      </c>
      <c r="CF229" s="119">
        <v>0</v>
      </c>
      <c r="CG229" s="120">
        <v>274540000</v>
      </c>
      <c r="CH229" s="120">
        <v>126910000</v>
      </c>
      <c r="CI229" s="120">
        <v>40885000</v>
      </c>
      <c r="CJ229" s="120">
        <v>74000</v>
      </c>
      <c r="CK229" s="120">
        <v>0</v>
      </c>
      <c r="CL229" s="120">
        <v>0</v>
      </c>
    </row>
    <row r="230" spans="64:90" x14ac:dyDescent="0.15">
      <c r="BL230" s="74"/>
      <c r="BM230" s="74"/>
      <c r="BN230" s="74"/>
      <c r="BO230" s="74"/>
      <c r="BP230" s="75"/>
      <c r="BQ230" s="75"/>
      <c r="BR230" s="75"/>
      <c r="BS230" s="75"/>
      <c r="BT230" s="75"/>
      <c r="BU230" s="75"/>
      <c r="BV230" s="75"/>
      <c r="BW230" s="75"/>
      <c r="BX230" s="75"/>
      <c r="BY230" s="75"/>
      <c r="BZ230" s="75"/>
      <c r="CA230" s="75"/>
      <c r="CB230" s="75"/>
      <c r="CC230" s="74"/>
      <c r="CD230" s="118" t="s">
        <v>586</v>
      </c>
      <c r="CE230" s="119">
        <v>0</v>
      </c>
      <c r="CF230" s="119">
        <v>0</v>
      </c>
      <c r="CG230" s="120">
        <v>1335600000</v>
      </c>
      <c r="CH230" s="120">
        <v>617400000</v>
      </c>
      <c r="CI230" s="120">
        <v>198900000</v>
      </c>
      <c r="CJ230" s="120">
        <v>360000</v>
      </c>
      <c r="CK230" s="120">
        <v>0</v>
      </c>
      <c r="CL230" s="120">
        <v>0</v>
      </c>
    </row>
    <row r="231" spans="64:90" x14ac:dyDescent="0.15">
      <c r="BL231" s="74"/>
      <c r="BM231" s="74"/>
      <c r="BN231" s="74"/>
      <c r="BO231" s="74"/>
      <c r="BP231" s="75"/>
      <c r="BQ231" s="75"/>
      <c r="BR231" s="75"/>
      <c r="BS231" s="75"/>
      <c r="BT231" s="75"/>
      <c r="BU231" s="75"/>
      <c r="BV231" s="75"/>
      <c r="BW231" s="75"/>
      <c r="BX231" s="75"/>
      <c r="BY231" s="75"/>
      <c r="BZ231" s="75"/>
      <c r="CA231" s="75"/>
      <c r="CB231" s="75"/>
      <c r="CC231" s="74"/>
      <c r="CD231" s="117" t="s">
        <v>148</v>
      </c>
      <c r="CE231" s="119">
        <v>4.4000000000000004</v>
      </c>
      <c r="CF231" s="119" t="s">
        <v>66</v>
      </c>
      <c r="CG231" s="120">
        <v>133560</v>
      </c>
      <c r="CH231" s="120">
        <v>61740</v>
      </c>
      <c r="CI231" s="120">
        <v>19890</v>
      </c>
      <c r="CJ231" s="120">
        <v>36</v>
      </c>
      <c r="CK231" s="120">
        <v>0</v>
      </c>
      <c r="CL231" s="120">
        <v>0</v>
      </c>
    </row>
    <row r="232" spans="64:90" x14ac:dyDescent="0.15">
      <c r="BL232" s="74"/>
      <c r="BM232" s="74"/>
      <c r="BN232" s="74"/>
      <c r="BO232" s="74"/>
      <c r="BP232" s="75"/>
      <c r="BQ232" s="75"/>
      <c r="BR232" s="75"/>
      <c r="BS232" s="75"/>
      <c r="BT232" s="75"/>
      <c r="BU232" s="75"/>
      <c r="BV232" s="75"/>
      <c r="BW232" s="75"/>
      <c r="BX232" s="75"/>
      <c r="BY232" s="75"/>
      <c r="BZ232" s="75"/>
      <c r="CA232" s="75"/>
      <c r="CB232" s="75"/>
      <c r="CC232" s="74"/>
      <c r="CD232" s="118" t="s">
        <v>147</v>
      </c>
      <c r="CE232" s="119">
        <v>42</v>
      </c>
      <c r="CF232" s="119" t="s">
        <v>41</v>
      </c>
      <c r="CG232" s="120">
        <v>133560</v>
      </c>
      <c r="CH232" s="120">
        <v>61740</v>
      </c>
      <c r="CI232" s="120">
        <v>19890</v>
      </c>
      <c r="CJ232" s="120">
        <v>36</v>
      </c>
      <c r="CK232" s="120">
        <v>0</v>
      </c>
      <c r="CL232" s="120">
        <v>0</v>
      </c>
    </row>
    <row r="233" spans="64:90" x14ac:dyDescent="0.15">
      <c r="BL233" s="74"/>
      <c r="BM233" s="74"/>
      <c r="BN233" s="74"/>
      <c r="BO233" s="74"/>
      <c r="BP233" s="75"/>
      <c r="BQ233" s="75"/>
      <c r="BR233" s="75"/>
      <c r="BS233" s="75"/>
      <c r="BT233" s="75"/>
      <c r="BU233" s="75"/>
      <c r="BV233" s="75"/>
      <c r="BW233" s="75"/>
      <c r="BX233" s="75"/>
      <c r="BY233" s="75"/>
      <c r="BZ233" s="75"/>
      <c r="CA233" s="75"/>
      <c r="CB233" s="75"/>
      <c r="CC233" s="74"/>
      <c r="CD233" s="117" t="s">
        <v>587</v>
      </c>
      <c r="CE233" s="119">
        <v>0</v>
      </c>
      <c r="CF233" s="119">
        <v>0</v>
      </c>
      <c r="CG233" s="120">
        <v>133560</v>
      </c>
      <c r="CH233" s="120">
        <v>61740</v>
      </c>
      <c r="CI233" s="120">
        <v>19890</v>
      </c>
      <c r="CJ233" s="120">
        <v>36</v>
      </c>
      <c r="CK233" s="120">
        <v>0</v>
      </c>
      <c r="CL233" s="120">
        <v>0</v>
      </c>
    </row>
    <row r="234" spans="64:90" x14ac:dyDescent="0.15">
      <c r="BL234" s="74"/>
      <c r="BM234" s="74"/>
      <c r="BN234" s="74"/>
      <c r="BO234" s="74"/>
      <c r="BP234" s="75"/>
      <c r="BQ234" s="75"/>
      <c r="BR234" s="75"/>
      <c r="BS234" s="75"/>
      <c r="BT234" s="75"/>
      <c r="BU234" s="75"/>
      <c r="BV234" s="75"/>
      <c r="BW234" s="75"/>
      <c r="BX234" s="75"/>
      <c r="BY234" s="75"/>
      <c r="BZ234" s="75"/>
      <c r="CA234" s="75"/>
      <c r="CB234" s="75"/>
      <c r="CC234" s="74"/>
      <c r="CD234" s="118" t="s">
        <v>588</v>
      </c>
      <c r="CE234" s="119">
        <v>0</v>
      </c>
      <c r="CF234" s="119">
        <v>0</v>
      </c>
      <c r="CG234" s="120">
        <v>1335600000</v>
      </c>
      <c r="CH234" s="120">
        <v>617400000</v>
      </c>
      <c r="CI234" s="120">
        <v>198900000</v>
      </c>
      <c r="CJ234" s="120">
        <v>360000</v>
      </c>
      <c r="CK234" s="120">
        <v>0</v>
      </c>
      <c r="CL234" s="120">
        <v>0</v>
      </c>
    </row>
    <row r="235" spans="64:90" x14ac:dyDescent="0.15">
      <c r="BL235" s="74"/>
      <c r="BM235" s="74"/>
      <c r="BN235" s="74"/>
      <c r="BO235" s="74"/>
      <c r="BP235" s="75"/>
      <c r="BQ235" s="75"/>
      <c r="BR235" s="75"/>
      <c r="BS235" s="75"/>
      <c r="BT235" s="75"/>
      <c r="BU235" s="75"/>
      <c r="BV235" s="75"/>
      <c r="BW235" s="75"/>
      <c r="BX235" s="75"/>
      <c r="BY235" s="75"/>
      <c r="BZ235" s="75"/>
      <c r="CA235" s="75"/>
      <c r="CB235" s="75"/>
      <c r="CC235" s="74"/>
      <c r="CD235" s="117" t="s">
        <v>589</v>
      </c>
      <c r="CE235" s="119">
        <v>0</v>
      </c>
      <c r="CF235" s="119">
        <v>0</v>
      </c>
      <c r="CG235" s="120">
        <v>1335600000</v>
      </c>
      <c r="CH235" s="120">
        <v>617400000</v>
      </c>
      <c r="CI235" s="120">
        <v>198900000</v>
      </c>
      <c r="CJ235" s="120">
        <v>360000</v>
      </c>
      <c r="CK235" s="120">
        <v>0</v>
      </c>
      <c r="CL235" s="120">
        <v>0</v>
      </c>
    </row>
    <row r="236" spans="64:90" x14ac:dyDescent="0.15">
      <c r="BL236" s="74"/>
      <c r="BM236" s="74"/>
      <c r="BN236" s="74"/>
      <c r="BO236" s="74"/>
      <c r="BP236" s="75"/>
      <c r="BQ236" s="75"/>
      <c r="BR236" s="75"/>
      <c r="BS236" s="75"/>
      <c r="BT236" s="75"/>
      <c r="BU236" s="75"/>
      <c r="BV236" s="75"/>
      <c r="BW236" s="75"/>
      <c r="BX236" s="75"/>
      <c r="BY236" s="75"/>
      <c r="BZ236" s="75"/>
      <c r="CA236" s="75"/>
      <c r="CB236" s="75"/>
      <c r="CC236" s="74"/>
      <c r="CD236" s="118" t="s">
        <v>590</v>
      </c>
      <c r="CE236" s="119">
        <v>0</v>
      </c>
      <c r="CF236" s="119">
        <v>0</v>
      </c>
      <c r="CG236" s="120">
        <v>133560</v>
      </c>
      <c r="CH236" s="120">
        <v>61740</v>
      </c>
      <c r="CI236" s="120">
        <v>19890</v>
      </c>
      <c r="CJ236" s="120">
        <v>36</v>
      </c>
      <c r="CK236" s="120">
        <v>0</v>
      </c>
      <c r="CL236" s="120">
        <v>0</v>
      </c>
    </row>
    <row r="237" spans="64:90" x14ac:dyDescent="0.15">
      <c r="BL237" s="74"/>
      <c r="BM237" s="74"/>
      <c r="BN237" s="74"/>
      <c r="BO237" s="74"/>
      <c r="BP237" s="75"/>
      <c r="BQ237" s="75"/>
      <c r="BR237" s="75"/>
      <c r="BS237" s="75"/>
      <c r="BT237" s="75"/>
      <c r="BU237" s="75"/>
      <c r="BV237" s="75"/>
      <c r="BW237" s="75"/>
      <c r="BX237" s="75"/>
      <c r="BY237" s="75"/>
      <c r="BZ237" s="75"/>
      <c r="CA237" s="75"/>
      <c r="CB237" s="75"/>
      <c r="CC237" s="74"/>
      <c r="CD237" s="117" t="s">
        <v>591</v>
      </c>
      <c r="CE237" s="119">
        <v>0</v>
      </c>
      <c r="CF237" s="119">
        <v>0</v>
      </c>
      <c r="CG237" s="120">
        <v>1335600000</v>
      </c>
      <c r="CH237" s="120">
        <v>617400000</v>
      </c>
      <c r="CI237" s="120">
        <v>198900000</v>
      </c>
      <c r="CJ237" s="120">
        <v>360000</v>
      </c>
      <c r="CK237" s="120">
        <v>0</v>
      </c>
      <c r="CL237" s="120">
        <v>0</v>
      </c>
    </row>
    <row r="238" spans="64:90" x14ac:dyDescent="0.15">
      <c r="BL238" s="74"/>
      <c r="BM238" s="74"/>
      <c r="BN238" s="74"/>
      <c r="BO238" s="74"/>
      <c r="BP238" s="75"/>
      <c r="BQ238" s="75"/>
      <c r="BR238" s="75"/>
      <c r="BS238" s="75"/>
      <c r="BT238" s="75"/>
      <c r="BU238" s="75"/>
      <c r="BV238" s="75"/>
      <c r="BW238" s="75"/>
      <c r="BX238" s="75"/>
      <c r="BY238" s="75"/>
      <c r="BZ238" s="75"/>
      <c r="CA238" s="75"/>
      <c r="CB238" s="75"/>
      <c r="CC238" s="74"/>
      <c r="CD238" s="118" t="s">
        <v>149</v>
      </c>
      <c r="CE238" s="119">
        <v>16.96</v>
      </c>
      <c r="CF238" s="119" t="s">
        <v>67</v>
      </c>
      <c r="CG238" s="120">
        <v>1335600000</v>
      </c>
      <c r="CH238" s="120">
        <v>617400000</v>
      </c>
      <c r="CI238" s="120">
        <v>198900000</v>
      </c>
      <c r="CJ238" s="120">
        <v>360000</v>
      </c>
      <c r="CK238" s="120">
        <v>0</v>
      </c>
      <c r="CL238" s="120">
        <v>0</v>
      </c>
    </row>
    <row r="239" spans="64:90" x14ac:dyDescent="0.15">
      <c r="BL239" s="74"/>
      <c r="BM239" s="74"/>
      <c r="BN239" s="74"/>
      <c r="BO239" s="74"/>
      <c r="BP239" s="75"/>
      <c r="BQ239" s="75"/>
      <c r="BR239" s="75"/>
      <c r="BS239" s="75"/>
      <c r="BT239" s="75"/>
      <c r="BU239" s="75"/>
      <c r="BV239" s="75"/>
      <c r="BW239" s="75"/>
      <c r="BX239" s="75"/>
      <c r="BY239" s="75"/>
      <c r="BZ239" s="75"/>
      <c r="CA239" s="75"/>
      <c r="CB239" s="75"/>
      <c r="CC239" s="74"/>
      <c r="CD239" s="117" t="s">
        <v>151</v>
      </c>
      <c r="CE239" s="119">
        <v>21.3</v>
      </c>
      <c r="CF239" s="119" t="s">
        <v>41</v>
      </c>
      <c r="CG239" s="120">
        <v>133560</v>
      </c>
      <c r="CH239" s="120">
        <v>61740</v>
      </c>
      <c r="CI239" s="120">
        <v>19890</v>
      </c>
      <c r="CJ239" s="120">
        <v>36</v>
      </c>
      <c r="CK239" s="120">
        <v>0</v>
      </c>
      <c r="CL239" s="120">
        <v>0</v>
      </c>
    </row>
    <row r="240" spans="64:90" x14ac:dyDescent="0.15">
      <c r="BL240" s="74"/>
      <c r="BM240" s="74"/>
      <c r="BN240" s="74"/>
      <c r="BO240" s="74"/>
      <c r="BP240" s="75"/>
      <c r="BQ240" s="75"/>
      <c r="BR240" s="75"/>
      <c r="BS240" s="75"/>
      <c r="BT240" s="75"/>
      <c r="BU240" s="75"/>
      <c r="BV240" s="75"/>
      <c r="BW240" s="75"/>
      <c r="BX240" s="75"/>
      <c r="BY240" s="75"/>
      <c r="BZ240" s="75"/>
      <c r="CA240" s="75"/>
      <c r="CB240" s="75"/>
      <c r="CC240" s="74"/>
      <c r="CD240" s="118" t="s">
        <v>150</v>
      </c>
      <c r="CE240" s="119">
        <v>6500000</v>
      </c>
      <c r="CF240" s="119" t="s">
        <v>65</v>
      </c>
      <c r="CG240" s="120">
        <v>1335600000</v>
      </c>
      <c r="CH240" s="120">
        <v>617400000</v>
      </c>
      <c r="CI240" s="120">
        <v>198900000</v>
      </c>
      <c r="CJ240" s="120">
        <v>360000</v>
      </c>
      <c r="CK240" s="120">
        <v>0</v>
      </c>
      <c r="CL240" s="120">
        <v>0</v>
      </c>
    </row>
    <row r="241" spans="64:90" x14ac:dyDescent="0.15">
      <c r="BL241" s="74"/>
      <c r="BM241" s="74"/>
      <c r="BN241" s="74"/>
      <c r="BO241" s="74"/>
      <c r="BP241" s="75"/>
      <c r="BQ241" s="75"/>
      <c r="BR241" s="75"/>
      <c r="BS241" s="75"/>
      <c r="BT241" s="75"/>
      <c r="BU241" s="75"/>
      <c r="BV241" s="75"/>
      <c r="BW241" s="75"/>
      <c r="BX241" s="75"/>
      <c r="BY241" s="75"/>
      <c r="BZ241" s="75"/>
      <c r="CA241" s="75"/>
      <c r="CB241" s="75"/>
      <c r="CC241" s="74"/>
      <c r="CD241" s="117" t="s">
        <v>153</v>
      </c>
      <c r="CE241" s="119">
        <v>4.6900000000000004</v>
      </c>
      <c r="CF241" s="119" t="s">
        <v>66</v>
      </c>
      <c r="CG241" s="120">
        <v>133560</v>
      </c>
      <c r="CH241" s="120">
        <v>61740</v>
      </c>
      <c r="CI241" s="120">
        <v>19890</v>
      </c>
      <c r="CJ241" s="120">
        <v>36</v>
      </c>
      <c r="CK241" s="120">
        <v>0</v>
      </c>
      <c r="CL241" s="120">
        <v>0</v>
      </c>
    </row>
    <row r="242" spans="64:90" x14ac:dyDescent="0.15">
      <c r="BL242" s="74"/>
      <c r="BM242" s="74"/>
      <c r="BN242" s="74"/>
      <c r="BO242" s="74"/>
      <c r="BP242" s="75"/>
      <c r="BQ242" s="75"/>
      <c r="BR242" s="75"/>
      <c r="BS242" s="75"/>
      <c r="BT242" s="75"/>
      <c r="BU242" s="75"/>
      <c r="BV242" s="75"/>
      <c r="BW242" s="75"/>
      <c r="BX242" s="75"/>
      <c r="BY242" s="75"/>
      <c r="BZ242" s="75"/>
      <c r="CA242" s="75"/>
      <c r="CB242" s="75"/>
      <c r="CC242" s="74"/>
      <c r="CD242" s="118" t="s">
        <v>152</v>
      </c>
      <c r="CE242" s="119">
        <v>13.43</v>
      </c>
      <c r="CF242" s="119" t="s">
        <v>44</v>
      </c>
      <c r="CG242" s="120">
        <v>1335600000</v>
      </c>
      <c r="CH242" s="120">
        <v>617400000</v>
      </c>
      <c r="CI242" s="120">
        <v>198900000</v>
      </c>
      <c r="CJ242" s="120">
        <v>360000</v>
      </c>
      <c r="CK242" s="120">
        <v>0</v>
      </c>
      <c r="CL242" s="120">
        <v>0</v>
      </c>
    </row>
    <row r="243" spans="64:90" x14ac:dyDescent="0.15">
      <c r="BL243" s="74"/>
      <c r="BM243" s="74"/>
      <c r="BN243" s="74"/>
      <c r="BO243" s="74"/>
      <c r="BP243" s="75"/>
      <c r="BQ243" s="75"/>
      <c r="BR243" s="75"/>
      <c r="BS243" s="75"/>
      <c r="BT243" s="75"/>
      <c r="BU243" s="75"/>
      <c r="BV243" s="75"/>
      <c r="BW243" s="75"/>
      <c r="BX243" s="75"/>
      <c r="BY243" s="75"/>
      <c r="BZ243" s="75"/>
      <c r="CA243" s="75"/>
      <c r="CB243" s="75"/>
      <c r="CC243" s="74"/>
      <c r="CD243" s="117" t="s">
        <v>155</v>
      </c>
      <c r="CE243" s="119">
        <v>5.5</v>
      </c>
      <c r="CF243" s="119" t="s">
        <v>44</v>
      </c>
      <c r="CG243" s="120">
        <v>133560</v>
      </c>
      <c r="CH243" s="120">
        <v>61740</v>
      </c>
      <c r="CI243" s="120">
        <v>19890</v>
      </c>
      <c r="CJ243" s="120">
        <v>36</v>
      </c>
      <c r="CK243" s="120">
        <v>0</v>
      </c>
      <c r="CL243" s="120">
        <v>0</v>
      </c>
    </row>
    <row r="244" spans="64:90" x14ac:dyDescent="0.15">
      <c r="BL244" s="74"/>
      <c r="BM244" s="74"/>
      <c r="BN244" s="74"/>
      <c r="BO244" s="74"/>
      <c r="BP244" s="75"/>
      <c r="BQ244" s="75"/>
      <c r="BR244" s="75"/>
      <c r="BS244" s="75"/>
      <c r="BT244" s="75"/>
      <c r="BU244" s="75"/>
      <c r="BV244" s="75"/>
      <c r="BW244" s="75"/>
      <c r="BX244" s="75"/>
      <c r="BY244" s="75"/>
      <c r="BZ244" s="75"/>
      <c r="CA244" s="75"/>
      <c r="CB244" s="75"/>
      <c r="CC244" s="74"/>
      <c r="CD244" s="118" t="s">
        <v>154</v>
      </c>
      <c r="CE244" s="119">
        <v>23.4</v>
      </c>
      <c r="CF244" s="119" t="s">
        <v>66</v>
      </c>
      <c r="CG244" s="120">
        <v>133560</v>
      </c>
      <c r="CH244" s="120">
        <v>61740</v>
      </c>
      <c r="CI244" s="120">
        <v>19890</v>
      </c>
      <c r="CJ244" s="120">
        <v>36</v>
      </c>
      <c r="CK244" s="120">
        <v>0</v>
      </c>
      <c r="CL244" s="120">
        <v>0</v>
      </c>
    </row>
    <row r="245" spans="64:90" x14ac:dyDescent="0.15">
      <c r="BL245" s="74"/>
      <c r="BM245" s="74"/>
      <c r="BN245" s="74"/>
      <c r="BO245" s="74"/>
      <c r="BP245" s="75"/>
      <c r="BQ245" s="75"/>
      <c r="BR245" s="75"/>
      <c r="BS245" s="75"/>
      <c r="BT245" s="75"/>
      <c r="BU245" s="75"/>
      <c r="BV245" s="75"/>
      <c r="BW245" s="75"/>
      <c r="BX245" s="75"/>
      <c r="BY245" s="75"/>
      <c r="BZ245" s="75"/>
      <c r="CA245" s="75"/>
      <c r="CB245" s="75"/>
      <c r="CC245" s="74"/>
      <c r="CD245" s="117" t="s">
        <v>592</v>
      </c>
      <c r="CE245" s="119">
        <v>0</v>
      </c>
      <c r="CF245" s="119">
        <v>0</v>
      </c>
      <c r="CG245" s="120">
        <v>1335600000</v>
      </c>
      <c r="CH245" s="120">
        <v>617400000</v>
      </c>
      <c r="CI245" s="120">
        <v>198900000</v>
      </c>
      <c r="CJ245" s="120">
        <v>360000</v>
      </c>
      <c r="CK245" s="120">
        <v>0</v>
      </c>
      <c r="CL245" s="120">
        <v>0</v>
      </c>
    </row>
    <row r="246" spans="64:90" x14ac:dyDescent="0.15">
      <c r="BL246" s="74"/>
      <c r="BM246" s="74"/>
      <c r="BN246" s="74"/>
      <c r="BO246" s="74"/>
      <c r="BP246" s="75"/>
      <c r="BQ246" s="75"/>
      <c r="BR246" s="75"/>
      <c r="BS246" s="75"/>
      <c r="BT246" s="75"/>
      <c r="BU246" s="75"/>
      <c r="BV246" s="75"/>
      <c r="BW246" s="75"/>
      <c r="BX246" s="75"/>
      <c r="BY246" s="75"/>
      <c r="BZ246" s="75"/>
      <c r="CA246" s="75"/>
      <c r="CB246" s="75"/>
      <c r="CC246" s="74"/>
      <c r="CD246" s="118" t="s">
        <v>593</v>
      </c>
      <c r="CE246" s="119">
        <v>0</v>
      </c>
      <c r="CF246" s="119">
        <v>0</v>
      </c>
      <c r="CG246" s="120">
        <v>1335600000</v>
      </c>
      <c r="CH246" s="120">
        <v>617400000</v>
      </c>
      <c r="CI246" s="120">
        <v>198900000</v>
      </c>
      <c r="CJ246" s="120">
        <v>360000</v>
      </c>
      <c r="CK246" s="120">
        <v>0</v>
      </c>
      <c r="CL246" s="120">
        <v>0</v>
      </c>
    </row>
    <row r="247" spans="64:90" x14ac:dyDescent="0.15">
      <c r="BL247" s="74"/>
      <c r="BM247" s="74"/>
      <c r="BN247" s="74"/>
      <c r="BO247" s="74"/>
      <c r="BP247" s="75"/>
      <c r="BQ247" s="75"/>
      <c r="BR247" s="75"/>
      <c r="BS247" s="75"/>
      <c r="BT247" s="75"/>
      <c r="BU247" s="75"/>
      <c r="BV247" s="75"/>
      <c r="BW247" s="75"/>
      <c r="BX247" s="75"/>
      <c r="BY247" s="75"/>
      <c r="BZ247" s="75"/>
      <c r="CA247" s="75"/>
      <c r="CB247" s="75"/>
      <c r="CC247" s="74"/>
      <c r="CD247" s="117" t="s">
        <v>594</v>
      </c>
      <c r="CE247" s="119">
        <v>0</v>
      </c>
      <c r="CF247" s="119">
        <v>0</v>
      </c>
      <c r="CG247" s="120">
        <v>1335600000</v>
      </c>
      <c r="CH247" s="120">
        <v>617400000</v>
      </c>
      <c r="CI247" s="120">
        <v>198900000</v>
      </c>
      <c r="CJ247" s="120">
        <v>360000</v>
      </c>
      <c r="CK247" s="120">
        <v>0</v>
      </c>
      <c r="CL247" s="120">
        <v>0</v>
      </c>
    </row>
    <row r="248" spans="64:90" x14ac:dyDescent="0.15">
      <c r="BL248" s="74"/>
      <c r="BM248" s="74"/>
      <c r="BN248" s="74"/>
      <c r="BO248" s="74"/>
      <c r="BP248" s="75"/>
      <c r="BQ248" s="75"/>
      <c r="BR248" s="75"/>
      <c r="BS248" s="75"/>
      <c r="BT248" s="75"/>
      <c r="BU248" s="75"/>
      <c r="BV248" s="75"/>
      <c r="BW248" s="75"/>
      <c r="BX248" s="75"/>
      <c r="BY248" s="75"/>
      <c r="BZ248" s="75"/>
      <c r="CA248" s="75"/>
      <c r="CB248" s="75"/>
      <c r="CC248" s="74"/>
      <c r="CD248" s="118" t="s">
        <v>595</v>
      </c>
      <c r="CE248" s="119">
        <v>0</v>
      </c>
      <c r="CF248" s="119">
        <v>0</v>
      </c>
      <c r="CG248" s="120">
        <v>1335600000</v>
      </c>
      <c r="CH248" s="120">
        <v>617400000</v>
      </c>
      <c r="CI248" s="120">
        <v>198900000</v>
      </c>
      <c r="CJ248" s="120">
        <v>360000</v>
      </c>
      <c r="CK248" s="120">
        <v>0</v>
      </c>
      <c r="CL248" s="120">
        <v>0</v>
      </c>
    </row>
    <row r="249" spans="64:90" x14ac:dyDescent="0.15">
      <c r="BL249" s="74"/>
      <c r="BM249" s="74"/>
      <c r="BN249" s="74"/>
      <c r="BO249" s="74"/>
      <c r="BP249" s="75"/>
      <c r="BQ249" s="75"/>
      <c r="BR249" s="75"/>
      <c r="BS249" s="75"/>
      <c r="BT249" s="75"/>
      <c r="BU249" s="75"/>
      <c r="BV249" s="75"/>
      <c r="BW249" s="75"/>
      <c r="BX249" s="75"/>
      <c r="BY249" s="75"/>
      <c r="BZ249" s="75"/>
      <c r="CA249" s="75"/>
      <c r="CB249" s="75"/>
      <c r="CC249" s="74"/>
      <c r="CD249" s="117" t="s">
        <v>596</v>
      </c>
      <c r="CE249" s="119">
        <v>0</v>
      </c>
      <c r="CF249" s="119">
        <v>0</v>
      </c>
      <c r="CG249" s="120">
        <v>1335600000</v>
      </c>
      <c r="CH249" s="120">
        <v>617400000</v>
      </c>
      <c r="CI249" s="120">
        <v>198900000</v>
      </c>
      <c r="CJ249" s="120">
        <v>360000</v>
      </c>
      <c r="CK249" s="120">
        <v>0</v>
      </c>
      <c r="CL249" s="120">
        <v>0</v>
      </c>
    </row>
    <row r="250" spans="64:90" x14ac:dyDescent="0.15">
      <c r="BL250" s="74"/>
      <c r="BM250" s="74"/>
      <c r="BN250" s="74"/>
      <c r="BO250" s="74"/>
      <c r="BP250" s="75"/>
      <c r="BQ250" s="75"/>
      <c r="BR250" s="75"/>
      <c r="BS250" s="75"/>
      <c r="BT250" s="75"/>
      <c r="BU250" s="75"/>
      <c r="BV250" s="75"/>
      <c r="BW250" s="75"/>
      <c r="BX250" s="75"/>
      <c r="BY250" s="75"/>
      <c r="BZ250" s="75"/>
      <c r="CA250" s="75"/>
      <c r="CB250" s="75"/>
      <c r="CC250" s="74"/>
      <c r="CD250" s="118" t="s">
        <v>157</v>
      </c>
      <c r="CE250" s="119">
        <v>418</v>
      </c>
      <c r="CF250" s="119" t="s">
        <v>65</v>
      </c>
      <c r="CG250" s="120">
        <v>133560000</v>
      </c>
      <c r="CH250" s="120">
        <v>61740000</v>
      </c>
      <c r="CI250" s="120">
        <v>19890000</v>
      </c>
      <c r="CJ250" s="120">
        <v>36000</v>
      </c>
      <c r="CK250" s="120">
        <v>0</v>
      </c>
      <c r="CL250" s="120">
        <v>0</v>
      </c>
    </row>
    <row r="251" spans="64:90" x14ac:dyDescent="0.15">
      <c r="BL251" s="74"/>
      <c r="BM251" s="74"/>
      <c r="BN251" s="74"/>
      <c r="BO251" s="74"/>
      <c r="BP251" s="75"/>
      <c r="BQ251" s="75"/>
      <c r="BR251" s="75"/>
      <c r="BS251" s="75"/>
      <c r="BT251" s="75"/>
      <c r="BU251" s="75"/>
      <c r="BV251" s="75"/>
      <c r="BW251" s="75"/>
      <c r="BX251" s="75"/>
      <c r="BY251" s="75"/>
      <c r="BZ251" s="75"/>
      <c r="CA251" s="75"/>
      <c r="CB251" s="75"/>
      <c r="CC251" s="74"/>
      <c r="CD251" s="117" t="s">
        <v>156</v>
      </c>
      <c r="CE251" s="119">
        <v>2.41</v>
      </c>
      <c r="CF251" s="119" t="s">
        <v>66</v>
      </c>
      <c r="CG251" s="120">
        <v>133560</v>
      </c>
      <c r="CH251" s="120">
        <v>61740</v>
      </c>
      <c r="CI251" s="120">
        <v>19890</v>
      </c>
      <c r="CJ251" s="120">
        <v>36</v>
      </c>
      <c r="CK251" s="120">
        <v>0</v>
      </c>
      <c r="CL251" s="120">
        <v>0</v>
      </c>
    </row>
    <row r="252" spans="64:90" x14ac:dyDescent="0.15">
      <c r="BL252" s="74"/>
      <c r="BM252" s="74"/>
      <c r="BN252" s="74"/>
      <c r="BO252" s="74"/>
      <c r="BP252" s="75"/>
      <c r="BQ252" s="75"/>
      <c r="BR252" s="75"/>
      <c r="BS252" s="75"/>
      <c r="BT252" s="75"/>
      <c r="BU252" s="75"/>
      <c r="BV252" s="75"/>
      <c r="BW252" s="75"/>
      <c r="BX252" s="75"/>
      <c r="BY252" s="75"/>
      <c r="BZ252" s="75"/>
      <c r="CA252" s="75"/>
      <c r="CB252" s="75"/>
      <c r="CC252" s="74"/>
      <c r="CD252" s="118" t="s">
        <v>597</v>
      </c>
      <c r="CE252" s="119">
        <v>0</v>
      </c>
      <c r="CF252" s="119">
        <v>0</v>
      </c>
      <c r="CG252" s="120">
        <v>133560</v>
      </c>
      <c r="CH252" s="120">
        <v>61740</v>
      </c>
      <c r="CI252" s="120">
        <v>19890</v>
      </c>
      <c r="CJ252" s="120">
        <v>36</v>
      </c>
      <c r="CK252" s="120">
        <v>0</v>
      </c>
      <c r="CL252" s="120">
        <v>0</v>
      </c>
    </row>
    <row r="253" spans="64:90" x14ac:dyDescent="0.15">
      <c r="BL253" s="74"/>
      <c r="BM253" s="74"/>
      <c r="BN253" s="74"/>
      <c r="BO253" s="74"/>
      <c r="BP253" s="75"/>
      <c r="BQ253" s="75"/>
      <c r="BR253" s="75"/>
      <c r="BS253" s="75"/>
      <c r="BT253" s="75"/>
      <c r="BU253" s="75"/>
      <c r="BV253" s="75"/>
      <c r="BW253" s="75"/>
      <c r="BX253" s="75"/>
      <c r="BY253" s="75"/>
      <c r="BZ253" s="75"/>
      <c r="CA253" s="75"/>
      <c r="CB253" s="75"/>
      <c r="CC253" s="74"/>
      <c r="CD253" s="117" t="s">
        <v>159</v>
      </c>
      <c r="CE253" s="119">
        <v>249.9</v>
      </c>
      <c r="CF253" s="119" t="s">
        <v>67</v>
      </c>
      <c r="CG253" s="120">
        <v>274540000</v>
      </c>
      <c r="CH253" s="120">
        <v>126910000</v>
      </c>
      <c r="CI253" s="120">
        <v>40885000</v>
      </c>
      <c r="CJ253" s="120">
        <v>74000</v>
      </c>
      <c r="CK253" s="120">
        <v>0</v>
      </c>
      <c r="CL253" s="120">
        <v>0</v>
      </c>
    </row>
    <row r="254" spans="64:90" x14ac:dyDescent="0.15">
      <c r="BL254" s="74"/>
      <c r="BM254" s="74"/>
      <c r="BN254" s="74"/>
      <c r="BO254" s="74"/>
      <c r="BP254" s="75"/>
      <c r="BQ254" s="75"/>
      <c r="BR254" s="75"/>
      <c r="BS254" s="75"/>
      <c r="BT254" s="75"/>
      <c r="BU254" s="75"/>
      <c r="BV254" s="75"/>
      <c r="BW254" s="75"/>
      <c r="BX254" s="75"/>
      <c r="BY254" s="75"/>
      <c r="BZ254" s="75"/>
      <c r="CA254" s="75"/>
      <c r="CB254" s="75"/>
      <c r="CC254" s="74"/>
      <c r="CD254" s="118" t="s">
        <v>158</v>
      </c>
      <c r="CE254" s="119">
        <v>24.6</v>
      </c>
      <c r="CF254" s="119" t="s">
        <v>41</v>
      </c>
      <c r="CG254" s="120">
        <v>133560</v>
      </c>
      <c r="CH254" s="120">
        <v>61740</v>
      </c>
      <c r="CI254" s="120">
        <v>19890</v>
      </c>
      <c r="CJ254" s="120">
        <v>36</v>
      </c>
      <c r="CK254" s="120">
        <v>0</v>
      </c>
      <c r="CL254" s="120">
        <v>0</v>
      </c>
    </row>
    <row r="255" spans="64:90" x14ac:dyDescent="0.15">
      <c r="BL255" s="74"/>
      <c r="BM255" s="74"/>
      <c r="BN255" s="74"/>
      <c r="BO255" s="74"/>
      <c r="BP255" s="75"/>
      <c r="BQ255" s="75"/>
      <c r="BR255" s="75"/>
      <c r="BS255" s="75"/>
      <c r="BT255" s="75"/>
      <c r="BU255" s="75"/>
      <c r="BV255" s="75"/>
      <c r="BW255" s="75"/>
      <c r="BX255" s="75"/>
      <c r="BY255" s="75"/>
      <c r="BZ255" s="75"/>
      <c r="CA255" s="75"/>
      <c r="CB255" s="75"/>
      <c r="CC255" s="74"/>
      <c r="CD255" s="117" t="s">
        <v>598</v>
      </c>
      <c r="CE255" s="119">
        <v>0</v>
      </c>
      <c r="CF255" s="119">
        <v>0</v>
      </c>
      <c r="CG255" s="120">
        <v>133560</v>
      </c>
      <c r="CH255" s="120">
        <v>61740</v>
      </c>
      <c r="CI255" s="120">
        <v>19890</v>
      </c>
      <c r="CJ255" s="120">
        <v>36</v>
      </c>
      <c r="CK255" s="120">
        <v>0</v>
      </c>
      <c r="CL255" s="120">
        <v>0</v>
      </c>
    </row>
    <row r="256" spans="64:90" x14ac:dyDescent="0.15">
      <c r="BL256" s="74"/>
      <c r="BM256" s="74"/>
      <c r="BN256" s="74"/>
      <c r="BO256" s="74"/>
      <c r="BP256" s="75"/>
      <c r="BQ256" s="75"/>
      <c r="BR256" s="75"/>
      <c r="BS256" s="75"/>
      <c r="BT256" s="75"/>
      <c r="BU256" s="75"/>
      <c r="BV256" s="75"/>
      <c r="BW256" s="75"/>
      <c r="BX256" s="75"/>
      <c r="BY256" s="75"/>
      <c r="BZ256" s="75"/>
      <c r="CA256" s="75"/>
      <c r="CB256" s="75"/>
      <c r="CC256" s="74"/>
      <c r="CD256" s="118" t="s">
        <v>599</v>
      </c>
      <c r="CE256" s="119">
        <v>0</v>
      </c>
      <c r="CF256" s="119">
        <v>0</v>
      </c>
      <c r="CG256" s="120">
        <v>1335600000</v>
      </c>
      <c r="CH256" s="120">
        <v>617400000</v>
      </c>
      <c r="CI256" s="120">
        <v>198900000</v>
      </c>
      <c r="CJ256" s="120">
        <v>360000</v>
      </c>
      <c r="CK256" s="120">
        <v>0</v>
      </c>
      <c r="CL256" s="120">
        <v>0</v>
      </c>
    </row>
    <row r="257" spans="64:90" x14ac:dyDescent="0.15">
      <c r="BL257" s="74"/>
      <c r="BM257" s="74"/>
      <c r="BN257" s="74"/>
      <c r="BO257" s="74"/>
      <c r="BP257" s="75"/>
      <c r="BQ257" s="75"/>
      <c r="BR257" s="75"/>
      <c r="BS257" s="75"/>
      <c r="BT257" s="75"/>
      <c r="BU257" s="75"/>
      <c r="BV257" s="75"/>
      <c r="BW257" s="75"/>
      <c r="BX257" s="75"/>
      <c r="BY257" s="75"/>
      <c r="BZ257" s="75"/>
      <c r="CA257" s="75"/>
      <c r="CB257" s="75"/>
      <c r="CC257" s="74"/>
      <c r="CD257" s="117" t="s">
        <v>600</v>
      </c>
      <c r="CE257" s="119">
        <v>0</v>
      </c>
      <c r="CF257" s="119">
        <v>0</v>
      </c>
      <c r="CG257" s="120">
        <v>1335600000</v>
      </c>
      <c r="CH257" s="120">
        <v>617400000</v>
      </c>
      <c r="CI257" s="120">
        <v>198900000</v>
      </c>
      <c r="CJ257" s="120">
        <v>360000</v>
      </c>
      <c r="CK257" s="120">
        <v>0</v>
      </c>
      <c r="CL257" s="120">
        <v>0</v>
      </c>
    </row>
    <row r="258" spans="64:90" x14ac:dyDescent="0.15">
      <c r="BL258" s="74"/>
      <c r="BM258" s="74"/>
      <c r="BN258" s="74"/>
      <c r="BO258" s="74"/>
      <c r="BP258" s="75"/>
      <c r="BQ258" s="75"/>
      <c r="BR258" s="75"/>
      <c r="BS258" s="75"/>
      <c r="BT258" s="75"/>
      <c r="BU258" s="75"/>
      <c r="BV258" s="75"/>
      <c r="BW258" s="75"/>
      <c r="BX258" s="75"/>
      <c r="BY258" s="75"/>
      <c r="BZ258" s="75"/>
      <c r="CA258" s="75"/>
      <c r="CB258" s="75"/>
      <c r="CC258" s="74"/>
      <c r="CD258" s="118" t="s">
        <v>601</v>
      </c>
      <c r="CE258" s="119">
        <v>0</v>
      </c>
      <c r="CF258" s="119">
        <v>0</v>
      </c>
      <c r="CG258" s="120">
        <v>133560</v>
      </c>
      <c r="CH258" s="120">
        <v>61740</v>
      </c>
      <c r="CI258" s="120">
        <v>19890</v>
      </c>
      <c r="CJ258" s="120">
        <v>36</v>
      </c>
      <c r="CK258" s="120">
        <v>0</v>
      </c>
      <c r="CL258" s="120">
        <v>0</v>
      </c>
    </row>
    <row r="259" spans="64:90" x14ac:dyDescent="0.15"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D259" s="117" t="s">
        <v>602</v>
      </c>
      <c r="CE259" s="119">
        <v>0</v>
      </c>
      <c r="CF259" s="119">
        <v>0</v>
      </c>
      <c r="CG259" s="120">
        <v>1335600000</v>
      </c>
      <c r="CH259" s="120">
        <v>617400000</v>
      </c>
      <c r="CI259" s="120">
        <v>198900000</v>
      </c>
      <c r="CJ259" s="120">
        <v>360000</v>
      </c>
      <c r="CK259" s="120">
        <v>0</v>
      </c>
      <c r="CL259" s="120">
        <v>0</v>
      </c>
    </row>
    <row r="260" spans="64:90" x14ac:dyDescent="0.15"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D260" s="118" t="s">
        <v>603</v>
      </c>
      <c r="CE260" s="119">
        <v>0</v>
      </c>
      <c r="CF260" s="119">
        <v>0</v>
      </c>
      <c r="CG260" s="120">
        <v>1335600000</v>
      </c>
      <c r="CH260" s="120">
        <v>617400000</v>
      </c>
      <c r="CI260" s="120">
        <v>198900000</v>
      </c>
      <c r="CJ260" s="120">
        <v>360000</v>
      </c>
      <c r="CK260" s="120">
        <v>0</v>
      </c>
      <c r="CL260" s="120">
        <v>0</v>
      </c>
    </row>
    <row r="261" spans="64:90" x14ac:dyDescent="0.15"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D261" s="117" t="s">
        <v>604</v>
      </c>
      <c r="CE261" s="119">
        <v>0</v>
      </c>
      <c r="CF261" s="119">
        <v>0</v>
      </c>
      <c r="CG261" s="120">
        <v>133560</v>
      </c>
      <c r="CH261" s="120">
        <v>61740</v>
      </c>
      <c r="CI261" s="120">
        <v>19890</v>
      </c>
      <c r="CJ261" s="120">
        <v>36</v>
      </c>
      <c r="CK261" s="120">
        <v>0</v>
      </c>
      <c r="CL261" s="120">
        <v>0</v>
      </c>
    </row>
    <row r="262" spans="64:90" x14ac:dyDescent="0.15"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D262" s="118" t="s">
        <v>160</v>
      </c>
      <c r="CE262" s="119">
        <v>6.5</v>
      </c>
      <c r="CF262" s="119" t="s">
        <v>44</v>
      </c>
      <c r="CG262" s="120">
        <v>1335600000</v>
      </c>
      <c r="CH262" s="120">
        <v>617400000</v>
      </c>
      <c r="CI262" s="120">
        <v>198900000</v>
      </c>
      <c r="CJ262" s="120">
        <v>360000</v>
      </c>
      <c r="CK262" s="120">
        <v>0</v>
      </c>
      <c r="CL262" s="120">
        <v>0</v>
      </c>
    </row>
    <row r="263" spans="64:90" x14ac:dyDescent="0.15"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D263" s="117" t="s">
        <v>161</v>
      </c>
      <c r="CE263" s="119">
        <v>462.6</v>
      </c>
      <c r="CF263" s="119" t="s">
        <v>67</v>
      </c>
      <c r="CG263" s="120">
        <v>549080000</v>
      </c>
      <c r="CH263" s="120">
        <v>253820000</v>
      </c>
      <c r="CI263" s="120">
        <v>81770000</v>
      </c>
      <c r="CJ263" s="120">
        <v>140000</v>
      </c>
      <c r="CK263" s="120">
        <v>0</v>
      </c>
      <c r="CL263" s="120">
        <v>0</v>
      </c>
    </row>
    <row r="264" spans="64:90" x14ac:dyDescent="0.15"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D264" s="118" t="s">
        <v>162</v>
      </c>
      <c r="CE264" s="119">
        <v>49</v>
      </c>
      <c r="CF264" s="119" t="s">
        <v>66</v>
      </c>
      <c r="CG264" s="120">
        <v>133560</v>
      </c>
      <c r="CH264" s="120">
        <v>61740</v>
      </c>
      <c r="CI264" s="120">
        <v>19890</v>
      </c>
      <c r="CJ264" s="120">
        <v>36</v>
      </c>
      <c r="CK264" s="120">
        <v>0</v>
      </c>
      <c r="CL264" s="120">
        <v>0</v>
      </c>
    </row>
    <row r="265" spans="64:90" x14ac:dyDescent="0.15">
      <c r="CD265" s="117" t="s">
        <v>164</v>
      </c>
      <c r="CE265" s="119">
        <v>44.8</v>
      </c>
      <c r="CF265" s="119" t="s">
        <v>67</v>
      </c>
      <c r="CG265" s="120">
        <v>549080000</v>
      </c>
      <c r="CH265" s="120">
        <v>253820000</v>
      </c>
      <c r="CI265" s="120">
        <v>81770000</v>
      </c>
      <c r="CJ265" s="120">
        <v>140000</v>
      </c>
      <c r="CK265" s="120">
        <v>0</v>
      </c>
      <c r="CL265" s="120">
        <v>0</v>
      </c>
    </row>
    <row r="266" spans="64:90" x14ac:dyDescent="0.15">
      <c r="CD266" s="118" t="s">
        <v>163</v>
      </c>
      <c r="CE266" s="119">
        <v>53.38</v>
      </c>
      <c r="CF266" s="119" t="s">
        <v>44</v>
      </c>
      <c r="CG266" s="120">
        <v>1335600000</v>
      </c>
      <c r="CH266" s="120">
        <v>617400000</v>
      </c>
      <c r="CI266" s="120">
        <v>198900000</v>
      </c>
      <c r="CJ266" s="120">
        <v>360000</v>
      </c>
      <c r="CK266" s="120">
        <v>0</v>
      </c>
      <c r="CL266" s="120">
        <v>0</v>
      </c>
    </row>
    <row r="267" spans="64:90" x14ac:dyDescent="0.15">
      <c r="CD267" s="117" t="s">
        <v>166</v>
      </c>
      <c r="CE267" s="119">
        <v>3.31</v>
      </c>
      <c r="CF267" s="119" t="s">
        <v>44</v>
      </c>
      <c r="CG267" s="120">
        <v>1335600000</v>
      </c>
      <c r="CH267" s="120">
        <v>617400000</v>
      </c>
      <c r="CI267" s="120">
        <v>198900000</v>
      </c>
      <c r="CJ267" s="120">
        <v>360000</v>
      </c>
      <c r="CK267" s="120">
        <v>0</v>
      </c>
      <c r="CL267" s="120">
        <v>0</v>
      </c>
    </row>
    <row r="268" spans="64:90" x14ac:dyDescent="0.15">
      <c r="CD268" s="118" t="s">
        <v>165</v>
      </c>
      <c r="CE268" s="119">
        <v>2.42</v>
      </c>
      <c r="CF268" s="119" t="s">
        <v>44</v>
      </c>
      <c r="CG268" s="120">
        <v>1335600000</v>
      </c>
      <c r="CH268" s="120">
        <v>617400000</v>
      </c>
      <c r="CI268" s="120">
        <v>198900000</v>
      </c>
      <c r="CJ268" s="120">
        <v>360000</v>
      </c>
      <c r="CK268" s="120">
        <v>0</v>
      </c>
      <c r="CL268" s="120">
        <v>0</v>
      </c>
    </row>
    <row r="269" spans="64:90" x14ac:dyDescent="0.15">
      <c r="CD269" s="117" t="s">
        <v>605</v>
      </c>
      <c r="CE269" s="119">
        <v>0</v>
      </c>
      <c r="CF269" s="119">
        <v>0</v>
      </c>
      <c r="CG269" s="120">
        <v>133560</v>
      </c>
      <c r="CH269" s="120">
        <v>61740</v>
      </c>
      <c r="CI269" s="120">
        <v>19890</v>
      </c>
      <c r="CJ269" s="120">
        <v>36</v>
      </c>
      <c r="CK269" s="120">
        <v>0</v>
      </c>
      <c r="CL269" s="120">
        <v>0</v>
      </c>
    </row>
    <row r="270" spans="64:90" x14ac:dyDescent="0.15">
      <c r="CD270" s="118" t="s">
        <v>606</v>
      </c>
      <c r="CE270" s="119">
        <v>0</v>
      </c>
      <c r="CF270" s="119">
        <v>0</v>
      </c>
      <c r="CG270" s="120">
        <v>1335600000</v>
      </c>
      <c r="CH270" s="120">
        <v>617400000</v>
      </c>
      <c r="CI270" s="120">
        <v>198900000</v>
      </c>
      <c r="CJ270" s="120">
        <v>360000</v>
      </c>
      <c r="CK270" s="120">
        <v>0</v>
      </c>
      <c r="CL270" s="120">
        <v>0</v>
      </c>
    </row>
    <row r="271" spans="64:90" x14ac:dyDescent="0.15">
      <c r="CD271" s="117" t="s">
        <v>607</v>
      </c>
      <c r="CE271" s="119">
        <v>0</v>
      </c>
      <c r="CF271" s="119">
        <v>0</v>
      </c>
      <c r="CG271" s="120">
        <v>133560</v>
      </c>
      <c r="CH271" s="120">
        <v>61740</v>
      </c>
      <c r="CI271" s="120">
        <v>19890</v>
      </c>
      <c r="CJ271" s="120">
        <v>36</v>
      </c>
      <c r="CK271" s="120">
        <v>0</v>
      </c>
      <c r="CL271" s="120">
        <v>0</v>
      </c>
    </row>
    <row r="272" spans="64:90" x14ac:dyDescent="0.15">
      <c r="CD272" s="118" t="s">
        <v>608</v>
      </c>
      <c r="CE272" s="119">
        <v>0</v>
      </c>
      <c r="CF272" s="119">
        <v>0</v>
      </c>
      <c r="CG272" s="120">
        <v>1335600000</v>
      </c>
      <c r="CH272" s="120">
        <v>617400000</v>
      </c>
      <c r="CI272" s="120">
        <v>198900000</v>
      </c>
      <c r="CJ272" s="120">
        <v>360000</v>
      </c>
      <c r="CK272" s="120">
        <v>0</v>
      </c>
      <c r="CL272" s="120">
        <v>0</v>
      </c>
    </row>
    <row r="273" spans="82:90" x14ac:dyDescent="0.15">
      <c r="CD273" s="117" t="s">
        <v>168</v>
      </c>
      <c r="CE273" s="119">
        <v>49.5</v>
      </c>
      <c r="CF273" s="119" t="s">
        <v>67</v>
      </c>
      <c r="CG273" s="120">
        <v>274540000</v>
      </c>
      <c r="CH273" s="120">
        <v>126910000</v>
      </c>
      <c r="CI273" s="120">
        <v>40885000</v>
      </c>
      <c r="CJ273" s="120">
        <v>74000</v>
      </c>
      <c r="CK273" s="120">
        <v>0</v>
      </c>
      <c r="CL273" s="120">
        <v>0</v>
      </c>
    </row>
    <row r="274" spans="82:90" x14ac:dyDescent="0.15">
      <c r="CD274" s="118" t="s">
        <v>167</v>
      </c>
      <c r="CE274" s="119">
        <v>71.900000000000006</v>
      </c>
      <c r="CF274" s="119" t="s">
        <v>41</v>
      </c>
      <c r="CG274" s="120">
        <v>1335600000</v>
      </c>
      <c r="CH274" s="120">
        <v>617400000</v>
      </c>
      <c r="CI274" s="120">
        <v>198900000</v>
      </c>
      <c r="CJ274" s="120">
        <v>360000</v>
      </c>
      <c r="CK274" s="120">
        <v>0</v>
      </c>
      <c r="CL274" s="120">
        <v>0</v>
      </c>
    </row>
    <row r="275" spans="82:90" x14ac:dyDescent="0.15">
      <c r="CD275" s="117" t="s">
        <v>609</v>
      </c>
      <c r="CE275" s="119">
        <v>0</v>
      </c>
      <c r="CF275" s="119">
        <v>0</v>
      </c>
      <c r="CG275" s="120">
        <v>1335600000</v>
      </c>
      <c r="CH275" s="120">
        <v>617400000</v>
      </c>
      <c r="CI275" s="120">
        <v>198900000</v>
      </c>
      <c r="CJ275" s="120">
        <v>360000</v>
      </c>
      <c r="CK275" s="120">
        <v>0</v>
      </c>
      <c r="CL275" s="120">
        <v>0</v>
      </c>
    </row>
    <row r="276" spans="82:90" x14ac:dyDescent="0.15">
      <c r="CD276" s="118" t="s">
        <v>610</v>
      </c>
      <c r="CE276" s="119">
        <v>0</v>
      </c>
      <c r="CF276" s="119">
        <v>0</v>
      </c>
      <c r="CG276" s="120">
        <v>1335600000</v>
      </c>
      <c r="CH276" s="120">
        <v>617400000</v>
      </c>
      <c r="CI276" s="120">
        <v>198900000</v>
      </c>
      <c r="CJ276" s="120">
        <v>360000</v>
      </c>
      <c r="CK276" s="120">
        <v>0</v>
      </c>
      <c r="CL276" s="120">
        <v>0</v>
      </c>
    </row>
    <row r="277" spans="82:90" x14ac:dyDescent="0.15">
      <c r="CD277" s="117" t="s">
        <v>169</v>
      </c>
      <c r="CE277" s="119">
        <v>14</v>
      </c>
      <c r="CF277" s="119" t="s">
        <v>41</v>
      </c>
      <c r="CG277" s="120">
        <v>133560</v>
      </c>
      <c r="CH277" s="120">
        <v>61740</v>
      </c>
      <c r="CI277" s="120">
        <v>19890</v>
      </c>
      <c r="CJ277" s="120">
        <v>36</v>
      </c>
      <c r="CK277" s="120">
        <v>0</v>
      </c>
      <c r="CL277" s="120">
        <v>0</v>
      </c>
    </row>
    <row r="278" spans="82:90" x14ac:dyDescent="0.15">
      <c r="CD278" s="118" t="s">
        <v>611</v>
      </c>
      <c r="CE278" s="119">
        <v>0</v>
      </c>
      <c r="CF278" s="119">
        <v>0</v>
      </c>
      <c r="CG278" s="120">
        <v>1335600000</v>
      </c>
      <c r="CH278" s="120">
        <v>617400000</v>
      </c>
      <c r="CI278" s="120">
        <v>198900000</v>
      </c>
      <c r="CJ278" s="120">
        <v>360000</v>
      </c>
      <c r="CK278" s="120">
        <v>0</v>
      </c>
      <c r="CL278" s="120">
        <v>0</v>
      </c>
    </row>
    <row r="279" spans="82:90" x14ac:dyDescent="0.15">
      <c r="CD279" s="117" t="s">
        <v>612</v>
      </c>
      <c r="CE279" s="119">
        <v>0</v>
      </c>
      <c r="CF279" s="119">
        <v>0</v>
      </c>
      <c r="CG279" s="120">
        <v>1335600000</v>
      </c>
      <c r="CH279" s="120">
        <v>617400000</v>
      </c>
      <c r="CI279" s="120">
        <v>198900000</v>
      </c>
      <c r="CJ279" s="120">
        <v>360000</v>
      </c>
      <c r="CK279" s="120">
        <v>0</v>
      </c>
      <c r="CL279" s="120">
        <v>0</v>
      </c>
    </row>
    <row r="280" spans="82:90" x14ac:dyDescent="0.15">
      <c r="CD280" s="118" t="s">
        <v>613</v>
      </c>
      <c r="CE280" s="119">
        <v>0</v>
      </c>
      <c r="CF280" s="119">
        <v>0</v>
      </c>
      <c r="CG280" s="120">
        <v>133560</v>
      </c>
      <c r="CH280" s="120">
        <v>61740</v>
      </c>
      <c r="CI280" s="120">
        <v>19890</v>
      </c>
      <c r="CJ280" s="120">
        <v>36</v>
      </c>
      <c r="CK280" s="120">
        <v>0</v>
      </c>
      <c r="CL280" s="120">
        <v>0</v>
      </c>
    </row>
    <row r="281" spans="82:90" x14ac:dyDescent="0.15">
      <c r="CD281" s="117" t="s">
        <v>614</v>
      </c>
      <c r="CE281" s="119">
        <v>0</v>
      </c>
      <c r="CF281" s="119">
        <v>0</v>
      </c>
      <c r="CG281" s="120">
        <v>133560</v>
      </c>
      <c r="CH281" s="120">
        <v>61740</v>
      </c>
      <c r="CI281" s="120">
        <v>19890</v>
      </c>
      <c r="CJ281" s="120">
        <v>36</v>
      </c>
      <c r="CK281" s="120">
        <v>0</v>
      </c>
      <c r="CL281" s="120">
        <v>0</v>
      </c>
    </row>
    <row r="282" spans="82:90" x14ac:dyDescent="0.15">
      <c r="CD282" s="118" t="s">
        <v>615</v>
      </c>
      <c r="CE282" s="119">
        <v>0</v>
      </c>
      <c r="CF282" s="119">
        <v>0</v>
      </c>
      <c r="CG282" s="120">
        <v>1335600000</v>
      </c>
      <c r="CH282" s="120">
        <v>617400000</v>
      </c>
      <c r="CI282" s="120">
        <v>198900000</v>
      </c>
      <c r="CJ282" s="120">
        <v>360000</v>
      </c>
      <c r="CK282" s="120">
        <v>0</v>
      </c>
      <c r="CL282" s="120">
        <v>0</v>
      </c>
    </row>
    <row r="283" spans="82:90" x14ac:dyDescent="0.15">
      <c r="CD283" s="117" t="s">
        <v>616</v>
      </c>
      <c r="CE283" s="119">
        <v>0</v>
      </c>
      <c r="CF283" s="119">
        <v>0</v>
      </c>
      <c r="CG283" s="120">
        <v>133560</v>
      </c>
      <c r="CH283" s="120">
        <v>61740</v>
      </c>
      <c r="CI283" s="120">
        <v>19890</v>
      </c>
      <c r="CJ283" s="120">
        <v>36</v>
      </c>
      <c r="CK283" s="120">
        <v>0</v>
      </c>
      <c r="CL283" s="120">
        <v>0</v>
      </c>
    </row>
    <row r="284" spans="82:90" x14ac:dyDescent="0.15">
      <c r="CD284" s="118" t="s">
        <v>617</v>
      </c>
      <c r="CE284" s="119">
        <v>0</v>
      </c>
      <c r="CF284" s="119">
        <v>0</v>
      </c>
      <c r="CG284" s="120">
        <v>133560</v>
      </c>
      <c r="CH284" s="120">
        <v>61740</v>
      </c>
      <c r="CI284" s="120">
        <v>19890</v>
      </c>
      <c r="CJ284" s="120">
        <v>36</v>
      </c>
      <c r="CK284" s="120">
        <v>0</v>
      </c>
      <c r="CL284" s="120">
        <v>0</v>
      </c>
    </row>
    <row r="285" spans="82:90" x14ac:dyDescent="0.15">
      <c r="CD285" s="117" t="s">
        <v>618</v>
      </c>
      <c r="CE285" s="119">
        <v>0</v>
      </c>
      <c r="CF285" s="119">
        <v>0</v>
      </c>
      <c r="CG285" s="120">
        <v>133560</v>
      </c>
      <c r="CH285" s="120">
        <v>61740</v>
      </c>
      <c r="CI285" s="120">
        <v>19890</v>
      </c>
      <c r="CJ285" s="120">
        <v>36</v>
      </c>
      <c r="CK285" s="120">
        <v>0</v>
      </c>
      <c r="CL285" s="120">
        <v>0</v>
      </c>
    </row>
    <row r="286" spans="82:90" x14ac:dyDescent="0.15">
      <c r="CD286" s="118" t="s">
        <v>619</v>
      </c>
      <c r="CE286" s="119">
        <v>0</v>
      </c>
      <c r="CF286" s="119">
        <v>0</v>
      </c>
      <c r="CG286" s="120">
        <v>1335600000</v>
      </c>
      <c r="CH286" s="120">
        <v>617400000</v>
      </c>
      <c r="CI286" s="120">
        <v>198900000</v>
      </c>
      <c r="CJ286" s="120">
        <v>360000</v>
      </c>
      <c r="CK286" s="120">
        <v>0</v>
      </c>
      <c r="CL286" s="120">
        <v>0</v>
      </c>
    </row>
    <row r="287" spans="82:90" x14ac:dyDescent="0.15">
      <c r="CD287" s="117" t="s">
        <v>620</v>
      </c>
      <c r="CE287" s="119">
        <v>0</v>
      </c>
      <c r="CF287" s="119">
        <v>0</v>
      </c>
      <c r="CG287" s="120">
        <v>1335600000</v>
      </c>
      <c r="CH287" s="120">
        <v>617400000</v>
      </c>
      <c r="CI287" s="120">
        <v>198900000</v>
      </c>
      <c r="CJ287" s="120">
        <v>360000</v>
      </c>
      <c r="CK287" s="120">
        <v>0</v>
      </c>
      <c r="CL287" s="120">
        <v>0</v>
      </c>
    </row>
    <row r="288" spans="82:90" x14ac:dyDescent="0.15">
      <c r="CD288" s="118" t="s">
        <v>171</v>
      </c>
      <c r="CE288" s="119">
        <v>21.4</v>
      </c>
      <c r="CF288" s="119" t="s">
        <v>66</v>
      </c>
      <c r="CG288" s="120">
        <v>133560</v>
      </c>
      <c r="CH288" s="120">
        <v>61740</v>
      </c>
      <c r="CI288" s="120">
        <v>19890</v>
      </c>
      <c r="CJ288" s="120">
        <v>36</v>
      </c>
      <c r="CK288" s="120">
        <v>0</v>
      </c>
      <c r="CL288" s="120">
        <v>0</v>
      </c>
    </row>
    <row r="289" spans="82:90" x14ac:dyDescent="0.15">
      <c r="CD289" s="117" t="s">
        <v>170</v>
      </c>
      <c r="CE289" s="119">
        <v>115.1</v>
      </c>
      <c r="CF289" s="119" t="s">
        <v>67</v>
      </c>
      <c r="CG289" s="120">
        <v>1335600000</v>
      </c>
      <c r="CH289" s="120">
        <v>617400000</v>
      </c>
      <c r="CI289" s="120">
        <v>198900000</v>
      </c>
      <c r="CJ289" s="120">
        <v>360000</v>
      </c>
      <c r="CK289" s="120">
        <v>0</v>
      </c>
      <c r="CL289" s="120">
        <v>0</v>
      </c>
    </row>
    <row r="290" spans="82:90" x14ac:dyDescent="0.15">
      <c r="CD290" s="118" t="s">
        <v>621</v>
      </c>
      <c r="CE290" s="119">
        <v>0</v>
      </c>
      <c r="CF290" s="119">
        <v>0</v>
      </c>
      <c r="CG290" s="120">
        <v>3413200000</v>
      </c>
      <c r="CH290" s="120">
        <v>1577800000</v>
      </c>
      <c r="CI290" s="120">
        <v>508300000</v>
      </c>
      <c r="CJ290" s="120">
        <v>920000</v>
      </c>
      <c r="CK290" s="120">
        <v>0</v>
      </c>
      <c r="CL290" s="120">
        <v>0</v>
      </c>
    </row>
    <row r="291" spans="82:90" x14ac:dyDescent="0.15">
      <c r="CD291" s="117" t="s">
        <v>173</v>
      </c>
      <c r="CE291" s="119">
        <v>50</v>
      </c>
      <c r="CF291" s="119" t="s">
        <v>65</v>
      </c>
      <c r="CG291" s="120">
        <v>1335600000</v>
      </c>
      <c r="CH291" s="120">
        <v>617400000</v>
      </c>
      <c r="CI291" s="120">
        <v>198900000</v>
      </c>
      <c r="CJ291" s="120">
        <v>360000</v>
      </c>
      <c r="CK291" s="120">
        <v>0</v>
      </c>
      <c r="CL291" s="120">
        <v>0</v>
      </c>
    </row>
    <row r="292" spans="82:90" x14ac:dyDescent="0.15">
      <c r="CD292" s="118" t="s">
        <v>172</v>
      </c>
      <c r="CE292" s="119">
        <v>27</v>
      </c>
      <c r="CF292" s="119" t="s">
        <v>44</v>
      </c>
      <c r="CG292" s="120">
        <v>1335600000</v>
      </c>
      <c r="CH292" s="120">
        <v>617400000</v>
      </c>
      <c r="CI292" s="120">
        <v>198900000</v>
      </c>
      <c r="CJ292" s="120">
        <v>360000</v>
      </c>
      <c r="CK292" s="120">
        <v>0</v>
      </c>
      <c r="CL292" s="120">
        <v>0</v>
      </c>
    </row>
    <row r="293" spans="82:90" x14ac:dyDescent="0.15">
      <c r="CD293" s="117" t="s">
        <v>175</v>
      </c>
      <c r="CE293" s="119">
        <v>40.1</v>
      </c>
      <c r="CF293" s="119" t="s">
        <v>66</v>
      </c>
      <c r="CG293" s="120">
        <v>1335600000</v>
      </c>
      <c r="CH293" s="120">
        <v>617400000</v>
      </c>
      <c r="CI293" s="120">
        <v>198900000</v>
      </c>
      <c r="CJ293" s="120">
        <v>360000</v>
      </c>
      <c r="CK293" s="120">
        <v>0</v>
      </c>
      <c r="CL293" s="120">
        <v>0</v>
      </c>
    </row>
    <row r="294" spans="82:90" x14ac:dyDescent="0.15">
      <c r="CD294" s="118" t="s">
        <v>174</v>
      </c>
      <c r="CE294" s="119">
        <v>129.19999999999999</v>
      </c>
      <c r="CF294" s="119" t="s">
        <v>67</v>
      </c>
      <c r="CG294" s="120">
        <v>549080000</v>
      </c>
      <c r="CH294" s="120">
        <v>253820000</v>
      </c>
      <c r="CI294" s="120">
        <v>81770000</v>
      </c>
      <c r="CJ294" s="120">
        <v>140000</v>
      </c>
      <c r="CK294" s="120">
        <v>0</v>
      </c>
      <c r="CL294" s="120">
        <v>0</v>
      </c>
    </row>
    <row r="295" spans="82:90" x14ac:dyDescent="0.15">
      <c r="CD295" s="117" t="s">
        <v>177</v>
      </c>
      <c r="CE295" s="119">
        <v>9.5</v>
      </c>
      <c r="CF295" s="119" t="s">
        <v>66</v>
      </c>
      <c r="CG295" s="120">
        <v>133560</v>
      </c>
      <c r="CH295" s="120">
        <v>61740</v>
      </c>
      <c r="CI295" s="120">
        <v>19890</v>
      </c>
      <c r="CJ295" s="120">
        <v>36</v>
      </c>
      <c r="CK295" s="120">
        <v>0</v>
      </c>
      <c r="CL295" s="120">
        <v>0</v>
      </c>
    </row>
    <row r="296" spans="82:90" x14ac:dyDescent="0.15">
      <c r="CD296" s="118" t="s">
        <v>176</v>
      </c>
      <c r="CE296" s="119">
        <v>9.64</v>
      </c>
      <c r="CF296" s="119" t="s">
        <v>67</v>
      </c>
      <c r="CG296" s="120">
        <v>1335600000</v>
      </c>
      <c r="CH296" s="120">
        <v>617400000</v>
      </c>
      <c r="CI296" s="120">
        <v>198900000</v>
      </c>
      <c r="CJ296" s="120">
        <v>360000</v>
      </c>
      <c r="CK296" s="120">
        <v>0</v>
      </c>
      <c r="CL296" s="120">
        <v>0</v>
      </c>
    </row>
    <row r="297" spans="82:90" x14ac:dyDescent="0.15">
      <c r="CD297" s="117" t="s">
        <v>622</v>
      </c>
      <c r="CE297" s="119">
        <v>0</v>
      </c>
      <c r="CF297" s="119">
        <v>0</v>
      </c>
      <c r="CG297" s="120">
        <v>1335600000</v>
      </c>
      <c r="CH297" s="120">
        <v>617400000</v>
      </c>
      <c r="CI297" s="120">
        <v>198900000</v>
      </c>
      <c r="CJ297" s="120">
        <v>360000</v>
      </c>
      <c r="CK297" s="120">
        <v>0</v>
      </c>
      <c r="CL297" s="120">
        <v>0</v>
      </c>
    </row>
    <row r="298" spans="82:90" x14ac:dyDescent="0.15">
      <c r="CD298" s="118" t="s">
        <v>623</v>
      </c>
      <c r="CE298" s="119">
        <v>0</v>
      </c>
      <c r="CF298" s="119">
        <v>0</v>
      </c>
      <c r="CG298" s="120">
        <v>133560</v>
      </c>
      <c r="CH298" s="120">
        <v>61740</v>
      </c>
      <c r="CI298" s="120">
        <v>19890</v>
      </c>
      <c r="CJ298" s="120">
        <v>36</v>
      </c>
      <c r="CK298" s="120">
        <v>0</v>
      </c>
      <c r="CL298" s="120">
        <v>0</v>
      </c>
    </row>
    <row r="299" spans="82:90" x14ac:dyDescent="0.15">
      <c r="CD299" s="117" t="s">
        <v>624</v>
      </c>
      <c r="CE299" s="119">
        <v>0</v>
      </c>
      <c r="CF299" s="119">
        <v>0</v>
      </c>
      <c r="CG299" s="120">
        <v>1335600000</v>
      </c>
      <c r="CH299" s="120">
        <v>617400000</v>
      </c>
      <c r="CI299" s="120">
        <v>198900000</v>
      </c>
      <c r="CJ299" s="120">
        <v>360000</v>
      </c>
      <c r="CK299" s="120">
        <v>0</v>
      </c>
      <c r="CL299" s="120">
        <v>0</v>
      </c>
    </row>
    <row r="300" spans="82:90" x14ac:dyDescent="0.15">
      <c r="CD300" s="118" t="s">
        <v>625</v>
      </c>
      <c r="CE300" s="119">
        <v>0</v>
      </c>
      <c r="CF300" s="119">
        <v>0</v>
      </c>
      <c r="CG300" s="120">
        <v>133560</v>
      </c>
      <c r="CH300" s="120">
        <v>61740</v>
      </c>
      <c r="CI300" s="120">
        <v>19890</v>
      </c>
      <c r="CJ300" s="120">
        <v>36</v>
      </c>
      <c r="CK300" s="120">
        <v>0</v>
      </c>
      <c r="CL300" s="120">
        <v>0</v>
      </c>
    </row>
    <row r="301" spans="82:90" x14ac:dyDescent="0.15">
      <c r="CD301" s="117" t="s">
        <v>626</v>
      </c>
      <c r="CE301" s="119">
        <v>0</v>
      </c>
      <c r="CF301" s="119">
        <v>0</v>
      </c>
      <c r="CG301" s="120">
        <v>1335600000</v>
      </c>
      <c r="CH301" s="120">
        <v>617400000</v>
      </c>
      <c r="CI301" s="120">
        <v>198900000</v>
      </c>
      <c r="CJ301" s="120">
        <v>360000</v>
      </c>
      <c r="CK301" s="120">
        <v>0</v>
      </c>
      <c r="CL301" s="120">
        <v>0</v>
      </c>
    </row>
    <row r="302" spans="82:90" x14ac:dyDescent="0.15">
      <c r="CD302" s="118" t="s">
        <v>179</v>
      </c>
      <c r="CE302" s="119">
        <v>4.2</v>
      </c>
      <c r="CF302" s="119" t="s">
        <v>66</v>
      </c>
      <c r="CG302" s="120">
        <v>133560</v>
      </c>
      <c r="CH302" s="120">
        <v>61740</v>
      </c>
      <c r="CI302" s="120">
        <v>19890</v>
      </c>
      <c r="CJ302" s="120">
        <v>36</v>
      </c>
      <c r="CK302" s="120">
        <v>0</v>
      </c>
      <c r="CL302" s="120">
        <v>0</v>
      </c>
    </row>
    <row r="303" spans="82:90" x14ac:dyDescent="0.15">
      <c r="CD303" s="117" t="s">
        <v>178</v>
      </c>
      <c r="CE303" s="119">
        <v>2.7</v>
      </c>
      <c r="CF303" s="119" t="s">
        <v>67</v>
      </c>
      <c r="CG303" s="120">
        <v>1335600000</v>
      </c>
      <c r="CH303" s="120">
        <v>617400000</v>
      </c>
      <c r="CI303" s="120">
        <v>198900000</v>
      </c>
      <c r="CJ303" s="120">
        <v>360000</v>
      </c>
      <c r="CK303" s="120">
        <v>0</v>
      </c>
      <c r="CL303" s="120">
        <v>0</v>
      </c>
    </row>
    <row r="304" spans="82:90" x14ac:dyDescent="0.15">
      <c r="CD304" s="118" t="s">
        <v>627</v>
      </c>
      <c r="CE304" s="119">
        <v>0</v>
      </c>
      <c r="CF304" s="119">
        <v>0</v>
      </c>
      <c r="CG304" s="120">
        <v>1335600000</v>
      </c>
      <c r="CH304" s="120">
        <v>617400000</v>
      </c>
      <c r="CI304" s="120">
        <v>198900000</v>
      </c>
      <c r="CJ304" s="120">
        <v>360000</v>
      </c>
      <c r="CK304" s="120">
        <v>0</v>
      </c>
      <c r="CL304" s="120">
        <v>0</v>
      </c>
    </row>
    <row r="305" spans="82:90" x14ac:dyDescent="0.15">
      <c r="CD305" s="117" t="s">
        <v>180</v>
      </c>
      <c r="CE305" s="119">
        <v>60.3</v>
      </c>
      <c r="CF305" s="119" t="s">
        <v>67</v>
      </c>
      <c r="CG305" s="120">
        <v>1335600000</v>
      </c>
      <c r="CH305" s="120">
        <v>617400000</v>
      </c>
      <c r="CI305" s="120">
        <v>198900000</v>
      </c>
      <c r="CJ305" s="120">
        <v>360000</v>
      </c>
      <c r="CK305" s="120">
        <v>0</v>
      </c>
      <c r="CL305" s="120">
        <v>0</v>
      </c>
    </row>
    <row r="306" spans="82:90" x14ac:dyDescent="0.15">
      <c r="CD306" s="118" t="s">
        <v>628</v>
      </c>
      <c r="CE306" s="119">
        <v>0</v>
      </c>
      <c r="CF306" s="119">
        <v>0</v>
      </c>
      <c r="CG306" s="120">
        <v>1335600000</v>
      </c>
      <c r="CH306" s="120">
        <v>617400000</v>
      </c>
      <c r="CI306" s="120">
        <v>198900000</v>
      </c>
      <c r="CJ306" s="120">
        <v>360000</v>
      </c>
      <c r="CK306" s="120">
        <v>0</v>
      </c>
      <c r="CL306" s="120">
        <v>0</v>
      </c>
    </row>
    <row r="307" spans="82:90" x14ac:dyDescent="0.15">
      <c r="CD307" s="117" t="s">
        <v>629</v>
      </c>
      <c r="CE307" s="119">
        <v>0</v>
      </c>
      <c r="CF307" s="119">
        <v>0</v>
      </c>
      <c r="CG307" s="120">
        <v>1335600000</v>
      </c>
      <c r="CH307" s="120">
        <v>617400000</v>
      </c>
      <c r="CI307" s="120">
        <v>198900000</v>
      </c>
      <c r="CJ307" s="120">
        <v>360000</v>
      </c>
      <c r="CK307" s="120">
        <v>0</v>
      </c>
      <c r="CL307" s="120">
        <v>0</v>
      </c>
    </row>
    <row r="308" spans="82:90" x14ac:dyDescent="0.15">
      <c r="CD308" s="118" t="s">
        <v>630</v>
      </c>
      <c r="CE308" s="119">
        <v>0</v>
      </c>
      <c r="CF308" s="119">
        <v>0</v>
      </c>
      <c r="CG308" s="120">
        <v>1335600000</v>
      </c>
      <c r="CH308" s="120">
        <v>617400000</v>
      </c>
      <c r="CI308" s="120">
        <v>198900000</v>
      </c>
      <c r="CJ308" s="120">
        <v>360000</v>
      </c>
      <c r="CK308" s="120">
        <v>0</v>
      </c>
      <c r="CL308" s="120">
        <v>0</v>
      </c>
    </row>
    <row r="309" spans="82:90" x14ac:dyDescent="0.15">
      <c r="CD309" s="117" t="s">
        <v>631</v>
      </c>
      <c r="CE309" s="119">
        <v>0</v>
      </c>
      <c r="CF309" s="119">
        <v>0</v>
      </c>
      <c r="CG309" s="120">
        <v>133560</v>
      </c>
      <c r="CH309" s="120">
        <v>61740</v>
      </c>
      <c r="CI309" s="120">
        <v>19890</v>
      </c>
      <c r="CJ309" s="120">
        <v>36</v>
      </c>
      <c r="CK309" s="120">
        <v>0</v>
      </c>
      <c r="CL309" s="120">
        <v>0</v>
      </c>
    </row>
    <row r="310" spans="82:90" x14ac:dyDescent="0.15">
      <c r="CD310" s="118" t="s">
        <v>632</v>
      </c>
      <c r="CE310" s="119">
        <v>0</v>
      </c>
      <c r="CF310" s="119">
        <v>0</v>
      </c>
      <c r="CG310" s="120">
        <v>133560</v>
      </c>
      <c r="CH310" s="120">
        <v>61740</v>
      </c>
      <c r="CI310" s="120">
        <v>19890</v>
      </c>
      <c r="CJ310" s="120">
        <v>36</v>
      </c>
      <c r="CK310" s="120">
        <v>0</v>
      </c>
      <c r="CL310" s="120">
        <v>0</v>
      </c>
    </row>
    <row r="311" spans="82:90" x14ac:dyDescent="0.15">
      <c r="CD311" s="117" t="s">
        <v>633</v>
      </c>
      <c r="CE311" s="119">
        <v>0</v>
      </c>
      <c r="CF311" s="119">
        <v>0</v>
      </c>
      <c r="CG311" s="120">
        <v>133560</v>
      </c>
      <c r="CH311" s="120">
        <v>61740</v>
      </c>
      <c r="CI311" s="120">
        <v>19890</v>
      </c>
      <c r="CJ311" s="120">
        <v>36</v>
      </c>
      <c r="CK311" s="120">
        <v>0</v>
      </c>
      <c r="CL311" s="120">
        <v>0</v>
      </c>
    </row>
    <row r="312" spans="82:90" x14ac:dyDescent="0.15">
      <c r="CD312" s="118" t="s">
        <v>182</v>
      </c>
      <c r="CE312" s="119">
        <v>154</v>
      </c>
      <c r="CF312" s="119" t="s">
        <v>67</v>
      </c>
      <c r="CG312" s="120">
        <v>1335600000</v>
      </c>
      <c r="CH312" s="120">
        <v>617400000</v>
      </c>
      <c r="CI312" s="120">
        <v>198900000</v>
      </c>
      <c r="CJ312" s="120">
        <v>360000</v>
      </c>
      <c r="CK312" s="120">
        <v>0</v>
      </c>
      <c r="CL312" s="120">
        <v>0</v>
      </c>
    </row>
    <row r="313" spans="82:90" x14ac:dyDescent="0.15">
      <c r="CD313" s="117" t="s">
        <v>181</v>
      </c>
      <c r="CE313" s="119">
        <v>16.8</v>
      </c>
      <c r="CF313" s="119" t="s">
        <v>67</v>
      </c>
      <c r="CG313" s="120">
        <v>1335600000</v>
      </c>
      <c r="CH313" s="120">
        <v>617400000</v>
      </c>
      <c r="CI313" s="120">
        <v>198900000</v>
      </c>
      <c r="CJ313" s="120">
        <v>360000</v>
      </c>
      <c r="CK313" s="120">
        <v>0</v>
      </c>
      <c r="CL313" s="120">
        <v>0</v>
      </c>
    </row>
    <row r="314" spans="82:90" x14ac:dyDescent="0.15">
      <c r="CD314" s="118" t="s">
        <v>183</v>
      </c>
      <c r="CE314" s="119">
        <v>119.7</v>
      </c>
      <c r="CF314" s="119" t="s">
        <v>67</v>
      </c>
      <c r="CG314" s="120">
        <v>1335600000</v>
      </c>
      <c r="CH314" s="120">
        <v>617400000</v>
      </c>
      <c r="CI314" s="120">
        <v>198900000</v>
      </c>
      <c r="CJ314" s="120">
        <v>360000</v>
      </c>
      <c r="CK314" s="120">
        <v>0</v>
      </c>
      <c r="CL314" s="120">
        <v>0</v>
      </c>
    </row>
    <row r="315" spans="82:90" x14ac:dyDescent="0.15">
      <c r="CD315" s="117" t="s">
        <v>184</v>
      </c>
      <c r="CE315" s="119">
        <v>57.4</v>
      </c>
      <c r="CF315" s="119" t="s">
        <v>67</v>
      </c>
      <c r="CG315" s="120">
        <v>1335600000</v>
      </c>
      <c r="CH315" s="120">
        <v>617400000</v>
      </c>
      <c r="CI315" s="120">
        <v>1818900000</v>
      </c>
      <c r="CJ315" s="120">
        <v>360000</v>
      </c>
      <c r="CK315" s="120">
        <v>0</v>
      </c>
      <c r="CL315" s="120">
        <v>0</v>
      </c>
    </row>
    <row r="316" spans="82:90" x14ac:dyDescent="0.15">
      <c r="CD316" s="118" t="s">
        <v>186</v>
      </c>
      <c r="CE316" s="119">
        <v>109</v>
      </c>
      <c r="CF316" s="119" t="s">
        <v>67</v>
      </c>
      <c r="CG316" s="120">
        <v>1335600000</v>
      </c>
      <c r="CH316" s="120">
        <v>617400000</v>
      </c>
      <c r="CI316" s="120">
        <v>198900000</v>
      </c>
      <c r="CJ316" s="120">
        <v>360000</v>
      </c>
      <c r="CK316" s="120">
        <v>0</v>
      </c>
      <c r="CL316" s="120">
        <v>0</v>
      </c>
    </row>
    <row r="317" spans="82:90" x14ac:dyDescent="0.15">
      <c r="CD317" s="117" t="s">
        <v>185</v>
      </c>
      <c r="CE317" s="119">
        <v>9.35</v>
      </c>
      <c r="CF317" s="119" t="s">
        <v>44</v>
      </c>
      <c r="CG317" s="120">
        <v>1335600000</v>
      </c>
      <c r="CH317" s="120">
        <v>617400000</v>
      </c>
      <c r="CI317" s="120">
        <v>198900000</v>
      </c>
      <c r="CJ317" s="120">
        <v>360000</v>
      </c>
      <c r="CK317" s="120">
        <v>0</v>
      </c>
      <c r="CL317" s="120">
        <v>0</v>
      </c>
    </row>
    <row r="318" spans="82:90" x14ac:dyDescent="0.15">
      <c r="CD318" s="118" t="s">
        <v>188</v>
      </c>
      <c r="CE318" s="119">
        <v>33.6</v>
      </c>
      <c r="CF318" s="119" t="s">
        <v>67</v>
      </c>
      <c r="CG318" s="120">
        <v>1409800000</v>
      </c>
      <c r="CH318" s="120">
        <v>651700000</v>
      </c>
      <c r="CI318" s="120">
        <v>1919950000</v>
      </c>
      <c r="CJ318" s="120">
        <v>380000</v>
      </c>
      <c r="CK318" s="120">
        <v>0</v>
      </c>
      <c r="CL318" s="120">
        <v>0</v>
      </c>
    </row>
    <row r="319" spans="82:90" x14ac:dyDescent="0.15">
      <c r="CD319" s="117" t="s">
        <v>187</v>
      </c>
      <c r="CE319" s="119">
        <v>69.599999999999994</v>
      </c>
      <c r="CF319" s="119" t="s">
        <v>66</v>
      </c>
      <c r="CG319" s="120">
        <v>1335600000</v>
      </c>
      <c r="CH319" s="120">
        <v>617400000</v>
      </c>
      <c r="CI319" s="120">
        <v>1818900000</v>
      </c>
      <c r="CJ319" s="120">
        <v>360000</v>
      </c>
      <c r="CK319" s="120">
        <v>0</v>
      </c>
      <c r="CL319" s="120">
        <v>0</v>
      </c>
    </row>
    <row r="320" spans="82:90" x14ac:dyDescent="0.15">
      <c r="CD320" s="118" t="s">
        <v>190</v>
      </c>
      <c r="CE320" s="119">
        <v>30</v>
      </c>
      <c r="CF320" s="119" t="s">
        <v>44</v>
      </c>
      <c r="CG320" s="120">
        <v>1335600000</v>
      </c>
      <c r="CH320" s="120">
        <v>617400000</v>
      </c>
      <c r="CI320" s="120">
        <v>198900000</v>
      </c>
      <c r="CJ320" s="120">
        <v>360000</v>
      </c>
      <c r="CK320" s="120">
        <v>0</v>
      </c>
      <c r="CL320" s="120">
        <v>0</v>
      </c>
    </row>
    <row r="321" spans="82:90" x14ac:dyDescent="0.15">
      <c r="CD321" s="117" t="s">
        <v>189</v>
      </c>
      <c r="CE321" s="119">
        <v>25</v>
      </c>
      <c r="CF321" s="119" t="s">
        <v>66</v>
      </c>
      <c r="CG321" s="120">
        <v>964600000</v>
      </c>
      <c r="CH321" s="120">
        <v>445900000</v>
      </c>
      <c r="CI321" s="120">
        <v>143650000</v>
      </c>
      <c r="CJ321" s="120">
        <v>260000</v>
      </c>
      <c r="CK321" s="120">
        <v>0</v>
      </c>
      <c r="CL321" s="120">
        <v>0</v>
      </c>
    </row>
    <row r="322" spans="82:90" x14ac:dyDescent="0.15">
      <c r="CD322" s="118" t="s">
        <v>634</v>
      </c>
      <c r="CE322" s="119">
        <v>0</v>
      </c>
      <c r="CF322" s="119">
        <v>0</v>
      </c>
      <c r="CG322" s="120">
        <v>1335600000</v>
      </c>
      <c r="CH322" s="120">
        <v>617400000</v>
      </c>
      <c r="CI322" s="120">
        <v>198900000</v>
      </c>
      <c r="CJ322" s="120">
        <v>360000</v>
      </c>
      <c r="CK322" s="120">
        <v>0</v>
      </c>
      <c r="CL322" s="120">
        <v>0</v>
      </c>
    </row>
    <row r="323" spans="82:90" x14ac:dyDescent="0.15">
      <c r="CD323" s="117" t="s">
        <v>635</v>
      </c>
      <c r="CE323" s="119">
        <v>0</v>
      </c>
      <c r="CF323" s="119">
        <v>0</v>
      </c>
      <c r="CG323" s="120">
        <v>13356000</v>
      </c>
      <c r="CH323" s="120">
        <v>6174000</v>
      </c>
      <c r="CI323" s="120">
        <v>198900000</v>
      </c>
      <c r="CJ323" s="120">
        <v>360000</v>
      </c>
      <c r="CK323" s="120">
        <v>0</v>
      </c>
      <c r="CL323" s="120">
        <v>0</v>
      </c>
    </row>
    <row r="324" spans="82:90" x14ac:dyDescent="0.15">
      <c r="CD324" s="118" t="s">
        <v>636</v>
      </c>
      <c r="CE324" s="119">
        <v>0</v>
      </c>
      <c r="CF324" s="119">
        <v>0</v>
      </c>
      <c r="CG324" s="120">
        <v>296800</v>
      </c>
      <c r="CH324" s="120">
        <v>137200</v>
      </c>
      <c r="CI324" s="120">
        <v>4420000</v>
      </c>
      <c r="CJ324" s="120">
        <v>8000</v>
      </c>
      <c r="CK324" s="120">
        <v>0</v>
      </c>
      <c r="CL324" s="120">
        <v>0</v>
      </c>
    </row>
    <row r="325" spans="82:90" x14ac:dyDescent="0.15">
      <c r="CD325" s="117" t="s">
        <v>637</v>
      </c>
      <c r="CE325" s="119">
        <v>0</v>
      </c>
      <c r="CF325" s="119">
        <v>0</v>
      </c>
      <c r="CG325" s="120">
        <v>549080</v>
      </c>
      <c r="CH325" s="120">
        <v>253820</v>
      </c>
      <c r="CI325" s="120">
        <v>24310000</v>
      </c>
      <c r="CJ325" s="120">
        <v>44000</v>
      </c>
      <c r="CK325" s="120">
        <v>0</v>
      </c>
      <c r="CL325" s="120">
        <v>0</v>
      </c>
    </row>
    <row r="326" spans="82:90" x14ac:dyDescent="0.15">
      <c r="CD326" s="118" t="s">
        <v>638</v>
      </c>
      <c r="CE326" s="119">
        <v>0</v>
      </c>
      <c r="CF326" s="119">
        <v>0</v>
      </c>
      <c r="CG326" s="120">
        <v>408100</v>
      </c>
      <c r="CH326" s="120">
        <v>188650</v>
      </c>
      <c r="CI326" s="120">
        <v>2210000</v>
      </c>
      <c r="CJ326" s="120">
        <v>4000</v>
      </c>
      <c r="CK326" s="120">
        <v>0</v>
      </c>
      <c r="CL326" s="120">
        <v>0</v>
      </c>
    </row>
    <row r="327" spans="82:90" x14ac:dyDescent="0.15">
      <c r="CD327" s="117" t="s">
        <v>639</v>
      </c>
      <c r="CE327" s="119">
        <v>0</v>
      </c>
      <c r="CF327" s="119">
        <v>0</v>
      </c>
      <c r="CG327" s="120">
        <v>13356000</v>
      </c>
      <c r="CH327" s="120">
        <v>6174000</v>
      </c>
      <c r="CI327" s="120">
        <v>198900000</v>
      </c>
      <c r="CJ327" s="120">
        <v>360000</v>
      </c>
      <c r="CK327" s="120">
        <v>0</v>
      </c>
      <c r="CL327" s="120">
        <v>0</v>
      </c>
    </row>
    <row r="328" spans="82:90" x14ac:dyDescent="0.15">
      <c r="CD328" s="118" t="s">
        <v>640</v>
      </c>
      <c r="CE328" s="119">
        <v>0</v>
      </c>
      <c r="CF328" s="119">
        <v>0</v>
      </c>
      <c r="CG328" s="120">
        <v>54908</v>
      </c>
      <c r="CH328" s="120">
        <v>25382</v>
      </c>
      <c r="CI328" s="120">
        <v>22231000</v>
      </c>
      <c r="CJ328" s="120">
        <v>4400</v>
      </c>
      <c r="CK328" s="120">
        <v>0</v>
      </c>
      <c r="CL328" s="120">
        <v>0</v>
      </c>
    </row>
    <row r="329" spans="82:90" x14ac:dyDescent="0.15">
      <c r="CD329" s="117" t="s">
        <v>641</v>
      </c>
      <c r="CE329" s="119">
        <v>0</v>
      </c>
      <c r="CF329" s="119">
        <v>0</v>
      </c>
      <c r="CG329" s="120">
        <v>2745400</v>
      </c>
      <c r="CH329" s="120">
        <v>1269100</v>
      </c>
      <c r="CI329" s="120">
        <v>11050000</v>
      </c>
      <c r="CJ329" s="120">
        <v>20000</v>
      </c>
      <c r="CK329" s="120">
        <v>0</v>
      </c>
      <c r="CL329" s="120">
        <v>0</v>
      </c>
    </row>
    <row r="330" spans="82:90" x14ac:dyDescent="0.15">
      <c r="CD330" s="118" t="s">
        <v>642</v>
      </c>
      <c r="CE330" s="119">
        <v>0</v>
      </c>
      <c r="CF330" s="119">
        <v>0</v>
      </c>
      <c r="CG330" s="120">
        <v>274540</v>
      </c>
      <c r="CH330" s="120">
        <v>126910</v>
      </c>
      <c r="CI330" s="120">
        <v>2210000</v>
      </c>
      <c r="CJ330" s="120">
        <v>4000</v>
      </c>
      <c r="CK330" s="120">
        <v>0</v>
      </c>
      <c r="CL330" s="120">
        <v>0</v>
      </c>
    </row>
    <row r="331" spans="82:90" x14ac:dyDescent="0.15">
      <c r="CD331" s="117" t="s">
        <v>643</v>
      </c>
      <c r="CE331" s="119">
        <v>0</v>
      </c>
      <c r="CF331" s="119">
        <v>0</v>
      </c>
      <c r="CG331" s="120">
        <v>2745400</v>
      </c>
      <c r="CH331" s="120">
        <v>1269100</v>
      </c>
      <c r="CI331" s="120">
        <v>198900000</v>
      </c>
      <c r="CJ331" s="120">
        <v>360000</v>
      </c>
      <c r="CK331" s="120">
        <v>0</v>
      </c>
      <c r="CL331" s="120">
        <v>0</v>
      </c>
    </row>
    <row r="332" spans="82:90" x14ac:dyDescent="0.15">
      <c r="CD332" s="118" t="s">
        <v>644</v>
      </c>
      <c r="CE332" s="119">
        <v>0</v>
      </c>
      <c r="CF332" s="119">
        <v>0</v>
      </c>
      <c r="CG332" s="120">
        <v>1335600</v>
      </c>
      <c r="CH332" s="120">
        <v>617400</v>
      </c>
      <c r="CI332" s="120">
        <v>17680000</v>
      </c>
      <c r="CJ332" s="120">
        <v>32000</v>
      </c>
      <c r="CK332" s="120">
        <v>0</v>
      </c>
      <c r="CL332" s="120">
        <v>0</v>
      </c>
    </row>
    <row r="333" spans="82:90" x14ac:dyDescent="0.15">
      <c r="CD333" s="117" t="s">
        <v>645</v>
      </c>
      <c r="CE333" s="119">
        <v>0</v>
      </c>
      <c r="CF333" s="119">
        <v>0</v>
      </c>
      <c r="CG333" s="120">
        <v>6826400</v>
      </c>
      <c r="CH333" s="120">
        <v>3155600</v>
      </c>
      <c r="CI333" s="120">
        <v>81770000</v>
      </c>
      <c r="CJ333" s="120">
        <v>140000</v>
      </c>
      <c r="CK333" s="120">
        <v>0</v>
      </c>
      <c r="CL333" s="120">
        <v>0</v>
      </c>
    </row>
    <row r="334" spans="82:90" x14ac:dyDescent="0.15">
      <c r="CD334" s="118" t="s">
        <v>646</v>
      </c>
      <c r="CE334" s="119">
        <v>0</v>
      </c>
      <c r="CF334" s="119">
        <v>0</v>
      </c>
      <c r="CG334" s="120">
        <v>1335600</v>
      </c>
      <c r="CH334" s="120">
        <v>617400</v>
      </c>
      <c r="CI334" s="120">
        <v>4420000</v>
      </c>
      <c r="CJ334" s="120">
        <v>8000</v>
      </c>
      <c r="CK334" s="120">
        <v>0</v>
      </c>
      <c r="CL334" s="120">
        <v>0</v>
      </c>
    </row>
    <row r="335" spans="82:90" x14ac:dyDescent="0.15">
      <c r="CD335" s="117" t="s">
        <v>191</v>
      </c>
      <c r="CE335" s="119">
        <v>16.899999999999999</v>
      </c>
      <c r="CF335" s="119" t="s">
        <v>44</v>
      </c>
      <c r="CG335" s="120">
        <v>1335600</v>
      </c>
      <c r="CH335" s="120">
        <v>617400</v>
      </c>
      <c r="CI335" s="120">
        <v>4420000</v>
      </c>
      <c r="CJ335" s="120">
        <v>8000</v>
      </c>
      <c r="CK335" s="120">
        <v>0</v>
      </c>
      <c r="CL335" s="120">
        <v>0</v>
      </c>
    </row>
    <row r="336" spans="82:90" x14ac:dyDescent="0.15">
      <c r="CD336" s="118" t="s">
        <v>192</v>
      </c>
      <c r="CE336" s="119">
        <v>36.4</v>
      </c>
      <c r="CF336" s="119" t="s">
        <v>67</v>
      </c>
      <c r="CG336" s="120">
        <v>274540</v>
      </c>
      <c r="CH336" s="120">
        <v>126910</v>
      </c>
      <c r="CI336" s="120">
        <v>908556</v>
      </c>
      <c r="CJ336" s="120">
        <v>1600</v>
      </c>
      <c r="CK336" s="120">
        <v>0</v>
      </c>
      <c r="CL336" s="120">
        <v>0</v>
      </c>
    </row>
    <row r="337" spans="82:90" x14ac:dyDescent="0.15">
      <c r="CD337" s="117" t="s">
        <v>193</v>
      </c>
      <c r="CE337" s="119">
        <v>11.9</v>
      </c>
      <c r="CF337" s="119" t="s">
        <v>67</v>
      </c>
      <c r="CG337" s="120">
        <v>1335600</v>
      </c>
      <c r="CH337" s="120">
        <v>617400</v>
      </c>
      <c r="CI337" s="120">
        <v>198900000</v>
      </c>
      <c r="CJ337" s="120">
        <v>360000</v>
      </c>
      <c r="CK337" s="120">
        <v>0</v>
      </c>
      <c r="CL337" s="120">
        <v>0</v>
      </c>
    </row>
    <row r="338" spans="82:90" x14ac:dyDescent="0.15">
      <c r="CD338" s="118" t="s">
        <v>194</v>
      </c>
      <c r="CE338" s="119">
        <v>5.25</v>
      </c>
      <c r="CF338" s="119" t="s">
        <v>67</v>
      </c>
      <c r="CG338" s="120">
        <v>1335600</v>
      </c>
      <c r="CH338" s="120">
        <v>617400</v>
      </c>
      <c r="CI338" s="120">
        <v>4420000</v>
      </c>
      <c r="CJ338" s="120">
        <v>8000</v>
      </c>
      <c r="CK338" s="120">
        <v>0</v>
      </c>
      <c r="CL338" s="120">
        <v>0</v>
      </c>
    </row>
    <row r="339" spans="82:90" x14ac:dyDescent="0.15">
      <c r="CD339" s="117" t="s">
        <v>196</v>
      </c>
      <c r="CE339" s="119">
        <v>15.3</v>
      </c>
      <c r="CF339" s="119" t="s">
        <v>66</v>
      </c>
      <c r="CG339" s="120">
        <v>1335600</v>
      </c>
      <c r="CH339" s="120">
        <v>617400</v>
      </c>
      <c r="CI339" s="120">
        <v>4420000</v>
      </c>
      <c r="CJ339" s="120">
        <v>8000</v>
      </c>
      <c r="CK339" s="120">
        <v>0</v>
      </c>
      <c r="CL339" s="120">
        <v>0</v>
      </c>
    </row>
    <row r="340" spans="82:90" x14ac:dyDescent="0.15">
      <c r="CD340" s="118" t="s">
        <v>195</v>
      </c>
      <c r="CE340" s="119">
        <v>9.1</v>
      </c>
      <c r="CF340" s="119" t="s">
        <v>44</v>
      </c>
      <c r="CG340" s="120">
        <v>1335600</v>
      </c>
      <c r="CH340" s="120">
        <v>617400</v>
      </c>
      <c r="CI340" s="120">
        <v>4420000</v>
      </c>
      <c r="CJ340" s="120">
        <v>8000</v>
      </c>
      <c r="CK340" s="120">
        <v>0</v>
      </c>
      <c r="CL340" s="120">
        <v>0</v>
      </c>
    </row>
    <row r="341" spans="82:90" x14ac:dyDescent="0.15">
      <c r="CD341" s="117" t="s">
        <v>647</v>
      </c>
      <c r="CE341" s="119">
        <v>0</v>
      </c>
      <c r="CF341" s="119">
        <v>0</v>
      </c>
      <c r="CG341" s="120">
        <v>133560</v>
      </c>
      <c r="CH341" s="120">
        <v>61740</v>
      </c>
      <c r="CI341" s="120">
        <v>19890</v>
      </c>
      <c r="CJ341" s="120">
        <v>36</v>
      </c>
      <c r="CK341" s="120">
        <v>0</v>
      </c>
      <c r="CL341" s="120">
        <v>0</v>
      </c>
    </row>
    <row r="342" spans="82:90" x14ac:dyDescent="0.15">
      <c r="CD342" s="118" t="s">
        <v>648</v>
      </c>
      <c r="CE342" s="119">
        <v>0</v>
      </c>
      <c r="CF342" s="119">
        <v>0</v>
      </c>
      <c r="CG342" s="120">
        <v>1335600000</v>
      </c>
      <c r="CH342" s="120">
        <v>617400000</v>
      </c>
      <c r="CI342" s="120">
        <v>198900000</v>
      </c>
      <c r="CJ342" s="120">
        <v>360000</v>
      </c>
      <c r="CK342" s="120">
        <v>0</v>
      </c>
      <c r="CL342" s="120">
        <v>0</v>
      </c>
    </row>
    <row r="343" spans="82:90" x14ac:dyDescent="0.15">
      <c r="CD343" s="117" t="s">
        <v>649</v>
      </c>
      <c r="CE343" s="119">
        <v>0</v>
      </c>
      <c r="CF343" s="119">
        <v>0</v>
      </c>
      <c r="CG343" s="120">
        <v>1335600000</v>
      </c>
      <c r="CH343" s="120">
        <v>617400000</v>
      </c>
      <c r="CI343" s="120">
        <v>198900000</v>
      </c>
      <c r="CJ343" s="120">
        <v>360000</v>
      </c>
      <c r="CK343" s="120">
        <v>0</v>
      </c>
      <c r="CL343" s="120">
        <v>0</v>
      </c>
    </row>
    <row r="344" spans="82:90" x14ac:dyDescent="0.15">
      <c r="CD344" s="118" t="s">
        <v>650</v>
      </c>
      <c r="CE344" s="119">
        <v>0</v>
      </c>
      <c r="CF344" s="119">
        <v>0</v>
      </c>
      <c r="CG344" s="120">
        <v>1335600000</v>
      </c>
      <c r="CH344" s="120">
        <v>617400000</v>
      </c>
      <c r="CI344" s="120">
        <v>198900000</v>
      </c>
      <c r="CJ344" s="120">
        <v>360000</v>
      </c>
      <c r="CK344" s="120">
        <v>0</v>
      </c>
      <c r="CL344" s="120">
        <v>0</v>
      </c>
    </row>
    <row r="345" spans="82:90" x14ac:dyDescent="0.15">
      <c r="CD345" s="117" t="s">
        <v>651</v>
      </c>
      <c r="CE345" s="119">
        <v>0</v>
      </c>
      <c r="CF345" s="119">
        <v>0</v>
      </c>
      <c r="CG345" s="120">
        <v>1335600000</v>
      </c>
      <c r="CH345" s="120">
        <v>617400000</v>
      </c>
      <c r="CI345" s="120">
        <v>198900000</v>
      </c>
      <c r="CJ345" s="120">
        <v>360000</v>
      </c>
      <c r="CK345" s="120">
        <v>0</v>
      </c>
      <c r="CL345" s="120">
        <v>0</v>
      </c>
    </row>
    <row r="346" spans="82:90" x14ac:dyDescent="0.15">
      <c r="CD346" s="118" t="s">
        <v>197</v>
      </c>
      <c r="CE346" s="119">
        <v>2.06</v>
      </c>
      <c r="CF346" s="119" t="s">
        <v>65</v>
      </c>
      <c r="CG346" s="120">
        <v>274540000</v>
      </c>
      <c r="CH346" s="120">
        <v>126910000</v>
      </c>
      <c r="CI346" s="120">
        <v>40885000</v>
      </c>
      <c r="CJ346" s="120">
        <v>74000</v>
      </c>
      <c r="CK346" s="120">
        <v>0</v>
      </c>
      <c r="CL346" s="120">
        <v>0</v>
      </c>
    </row>
    <row r="347" spans="82:90" x14ac:dyDescent="0.15">
      <c r="CD347" s="117" t="s">
        <v>205</v>
      </c>
      <c r="CE347" s="119">
        <v>9</v>
      </c>
      <c r="CF347" s="119" t="s">
        <v>44</v>
      </c>
      <c r="CG347" s="120">
        <v>549080000</v>
      </c>
      <c r="CH347" s="120">
        <v>253820000</v>
      </c>
      <c r="CI347" s="120">
        <v>81770000</v>
      </c>
      <c r="CJ347" s="120">
        <v>140000</v>
      </c>
      <c r="CK347" s="120">
        <v>0</v>
      </c>
      <c r="CL347" s="120">
        <v>0</v>
      </c>
    </row>
    <row r="348" spans="82:90" x14ac:dyDescent="0.15">
      <c r="CD348" s="118" t="s">
        <v>652</v>
      </c>
      <c r="CE348" s="119">
        <v>0</v>
      </c>
      <c r="CF348" s="119">
        <v>0</v>
      </c>
      <c r="CG348" s="120">
        <v>1335600000</v>
      </c>
      <c r="CH348" s="120">
        <v>617400000</v>
      </c>
      <c r="CI348" s="120">
        <v>198900000</v>
      </c>
      <c r="CJ348" s="120">
        <v>360000</v>
      </c>
      <c r="CK348" s="120">
        <v>0</v>
      </c>
      <c r="CL348" s="120">
        <v>0</v>
      </c>
    </row>
    <row r="349" spans="82:90" x14ac:dyDescent="0.15">
      <c r="CD349" s="117" t="s">
        <v>653</v>
      </c>
      <c r="CE349" s="119">
        <v>0</v>
      </c>
      <c r="CF349" s="119">
        <v>0</v>
      </c>
      <c r="CG349" s="120">
        <v>133560</v>
      </c>
      <c r="CH349" s="120">
        <v>61740</v>
      </c>
      <c r="CI349" s="120">
        <v>19890</v>
      </c>
      <c r="CJ349" s="120">
        <v>36</v>
      </c>
      <c r="CK349" s="120">
        <v>0</v>
      </c>
      <c r="CL349" s="120">
        <v>0</v>
      </c>
    </row>
    <row r="350" spans="82:90" x14ac:dyDescent="0.15">
      <c r="CD350" s="118" t="s">
        <v>198</v>
      </c>
      <c r="CE350" s="119">
        <v>11.5</v>
      </c>
      <c r="CF350" s="119" t="s">
        <v>67</v>
      </c>
      <c r="CG350" s="120">
        <v>1335600000</v>
      </c>
      <c r="CH350" s="120">
        <v>617400000</v>
      </c>
      <c r="CI350" s="120">
        <v>198900000</v>
      </c>
      <c r="CJ350" s="120">
        <v>360000</v>
      </c>
      <c r="CK350" s="120">
        <v>0</v>
      </c>
      <c r="CL350" s="120">
        <v>0</v>
      </c>
    </row>
    <row r="351" spans="82:90" x14ac:dyDescent="0.15">
      <c r="CD351" s="117" t="s">
        <v>200</v>
      </c>
      <c r="CE351" s="119">
        <v>38.9</v>
      </c>
      <c r="CF351" s="119" t="s">
        <v>44</v>
      </c>
      <c r="CG351" s="120">
        <v>1335600000</v>
      </c>
      <c r="CH351" s="120">
        <v>617400000</v>
      </c>
      <c r="CI351" s="120">
        <v>198900000</v>
      </c>
      <c r="CJ351" s="120">
        <v>360000</v>
      </c>
      <c r="CK351" s="120">
        <v>0</v>
      </c>
      <c r="CL351" s="120">
        <v>0</v>
      </c>
    </row>
    <row r="352" spans="82:90" x14ac:dyDescent="0.15">
      <c r="CD352" s="118" t="s">
        <v>199</v>
      </c>
      <c r="CE352" s="119">
        <v>10.5</v>
      </c>
      <c r="CF352" s="119" t="s">
        <v>65</v>
      </c>
      <c r="CG352" s="120">
        <v>1335600000</v>
      </c>
      <c r="CH352" s="120">
        <v>617400000</v>
      </c>
      <c r="CI352" s="120">
        <v>198900000</v>
      </c>
      <c r="CJ352" s="120">
        <v>360000</v>
      </c>
      <c r="CK352" s="120">
        <v>0</v>
      </c>
      <c r="CL352" s="120">
        <v>0</v>
      </c>
    </row>
    <row r="353" spans="82:90" x14ac:dyDescent="0.15">
      <c r="CD353" s="117" t="s">
        <v>201</v>
      </c>
      <c r="CE353" s="119">
        <v>28.7</v>
      </c>
      <c r="CF353" s="119" t="s">
        <v>44</v>
      </c>
      <c r="CG353" s="120">
        <v>1335600000</v>
      </c>
      <c r="CH353" s="120">
        <v>617400000</v>
      </c>
      <c r="CI353" s="120">
        <v>198900000</v>
      </c>
      <c r="CJ353" s="120">
        <v>360000</v>
      </c>
      <c r="CK353" s="120">
        <v>0</v>
      </c>
      <c r="CL353" s="120">
        <v>0</v>
      </c>
    </row>
    <row r="354" spans="82:90" x14ac:dyDescent="0.15">
      <c r="CD354" s="118" t="s">
        <v>202</v>
      </c>
      <c r="CE354" s="119">
        <v>2.5499999999999998</v>
      </c>
      <c r="CF354" s="119" t="s">
        <v>66</v>
      </c>
      <c r="CG354" s="120">
        <v>133560</v>
      </c>
      <c r="CH354" s="120">
        <v>61740</v>
      </c>
      <c r="CI354" s="120">
        <v>19890</v>
      </c>
      <c r="CJ354" s="120">
        <v>36</v>
      </c>
      <c r="CK354" s="120">
        <v>0</v>
      </c>
      <c r="CL354" s="120">
        <v>0</v>
      </c>
    </row>
    <row r="355" spans="82:90" x14ac:dyDescent="0.15">
      <c r="CD355" s="117" t="s">
        <v>203</v>
      </c>
      <c r="CE355" s="119">
        <v>83.06</v>
      </c>
      <c r="CF355" s="119" t="s">
        <v>66</v>
      </c>
      <c r="CG355" s="120">
        <v>1335600000</v>
      </c>
      <c r="CH355" s="120">
        <v>617400000</v>
      </c>
      <c r="CI355" s="120">
        <v>198900000</v>
      </c>
      <c r="CJ355" s="120">
        <v>360000</v>
      </c>
      <c r="CK355" s="120">
        <v>0</v>
      </c>
      <c r="CL355" s="120">
        <v>0</v>
      </c>
    </row>
    <row r="356" spans="82:90" x14ac:dyDescent="0.15">
      <c r="CD356" s="118" t="s">
        <v>654</v>
      </c>
      <c r="CE356" s="119">
        <v>0</v>
      </c>
      <c r="CF356" s="119">
        <v>0</v>
      </c>
      <c r="CG356" s="120">
        <v>1335600000</v>
      </c>
      <c r="CH356" s="120">
        <v>617400000</v>
      </c>
      <c r="CI356" s="120">
        <v>198900000</v>
      </c>
      <c r="CJ356" s="120">
        <v>360000</v>
      </c>
      <c r="CK356" s="120">
        <v>0</v>
      </c>
      <c r="CL356" s="120">
        <v>0</v>
      </c>
    </row>
    <row r="357" spans="82:90" x14ac:dyDescent="0.15">
      <c r="CD357" s="117" t="s">
        <v>655</v>
      </c>
      <c r="CE357" s="119">
        <v>0</v>
      </c>
      <c r="CF357" s="119">
        <v>0</v>
      </c>
      <c r="CG357" s="120">
        <v>1335600000</v>
      </c>
      <c r="CH357" s="120">
        <v>617400000</v>
      </c>
      <c r="CI357" s="120">
        <v>198900000</v>
      </c>
      <c r="CJ357" s="120">
        <v>360000</v>
      </c>
      <c r="CK357" s="120">
        <v>0</v>
      </c>
      <c r="CL357" s="120">
        <v>0</v>
      </c>
    </row>
    <row r="358" spans="82:90" x14ac:dyDescent="0.15">
      <c r="CD358" s="118" t="s">
        <v>656</v>
      </c>
      <c r="CE358" s="119">
        <v>0</v>
      </c>
      <c r="CF358" s="119">
        <v>0</v>
      </c>
      <c r="CG358" s="120">
        <v>1335600000</v>
      </c>
      <c r="CH358" s="120">
        <v>617400000</v>
      </c>
      <c r="CI358" s="120">
        <v>198900000</v>
      </c>
      <c r="CJ358" s="120">
        <v>360000</v>
      </c>
      <c r="CK358" s="120">
        <v>0</v>
      </c>
      <c r="CL358" s="120">
        <v>0</v>
      </c>
    </row>
    <row r="359" spans="82:90" x14ac:dyDescent="0.15">
      <c r="CD359" s="117" t="s">
        <v>657</v>
      </c>
      <c r="CE359" s="119">
        <v>0</v>
      </c>
      <c r="CF359" s="119">
        <v>0</v>
      </c>
      <c r="CG359" s="120">
        <v>133560</v>
      </c>
      <c r="CH359" s="120">
        <v>61740</v>
      </c>
      <c r="CI359" s="120">
        <v>19890</v>
      </c>
      <c r="CJ359" s="120">
        <v>36</v>
      </c>
      <c r="CK359" s="120">
        <v>0</v>
      </c>
      <c r="CL359" s="120">
        <v>0</v>
      </c>
    </row>
    <row r="360" spans="82:90" x14ac:dyDescent="0.15">
      <c r="CD360" s="118" t="s">
        <v>658</v>
      </c>
      <c r="CE360" s="119">
        <v>0</v>
      </c>
      <c r="CF360" s="119">
        <v>0</v>
      </c>
      <c r="CG360" s="120">
        <v>274540000</v>
      </c>
      <c r="CH360" s="120">
        <v>126910000</v>
      </c>
      <c r="CI360" s="120">
        <v>40885000</v>
      </c>
      <c r="CJ360" s="120">
        <v>74000</v>
      </c>
      <c r="CK360" s="120">
        <v>0</v>
      </c>
      <c r="CL360" s="120">
        <v>0</v>
      </c>
    </row>
    <row r="361" spans="82:90" x14ac:dyDescent="0.15">
      <c r="CD361" s="117" t="s">
        <v>204</v>
      </c>
      <c r="CE361" s="119">
        <v>40.271999999999998</v>
      </c>
      <c r="CF361" s="119" t="s">
        <v>44</v>
      </c>
      <c r="CG361" s="120">
        <v>1335600000</v>
      </c>
      <c r="CH361" s="120">
        <v>617400000</v>
      </c>
      <c r="CI361" s="120">
        <v>198900000</v>
      </c>
      <c r="CJ361" s="120">
        <v>360000</v>
      </c>
      <c r="CK361" s="120">
        <v>0</v>
      </c>
      <c r="CL361" s="120">
        <v>0</v>
      </c>
    </row>
    <row r="362" spans="82:90" x14ac:dyDescent="0.15">
      <c r="CD362" s="118" t="s">
        <v>659</v>
      </c>
      <c r="CE362" s="119">
        <v>0</v>
      </c>
      <c r="CF362" s="119">
        <v>0</v>
      </c>
      <c r="CG362" s="120">
        <v>1335600000</v>
      </c>
      <c r="CH362" s="120">
        <v>617400000</v>
      </c>
      <c r="CI362" s="120">
        <v>198900000</v>
      </c>
      <c r="CJ362" s="120">
        <v>360000</v>
      </c>
      <c r="CK362" s="120">
        <v>0</v>
      </c>
      <c r="CL362" s="120">
        <v>0</v>
      </c>
    </row>
    <row r="363" spans="82:90" x14ac:dyDescent="0.15">
      <c r="CD363" s="117" t="s">
        <v>660</v>
      </c>
      <c r="CE363" s="119">
        <v>0</v>
      </c>
      <c r="CF363" s="119">
        <v>0</v>
      </c>
      <c r="CG363" s="120">
        <v>615860000</v>
      </c>
      <c r="CH363" s="120">
        <v>284690000</v>
      </c>
      <c r="CI363" s="120">
        <v>91715000</v>
      </c>
      <c r="CJ363" s="120">
        <v>160000</v>
      </c>
      <c r="CK363" s="120">
        <v>0</v>
      </c>
      <c r="CL363" s="120">
        <v>0</v>
      </c>
    </row>
    <row r="364" spans="82:90" x14ac:dyDescent="0.15">
      <c r="CD364" s="118" t="s">
        <v>661</v>
      </c>
      <c r="CE364" s="119">
        <v>0</v>
      </c>
      <c r="CF364" s="119">
        <v>0</v>
      </c>
      <c r="CG364" s="120">
        <v>1335600000</v>
      </c>
      <c r="CH364" s="120">
        <v>617400000</v>
      </c>
      <c r="CI364" s="120">
        <v>198900000</v>
      </c>
      <c r="CJ364" s="120">
        <v>360000</v>
      </c>
      <c r="CK364" s="120">
        <v>0</v>
      </c>
      <c r="CL364" s="120">
        <v>0</v>
      </c>
    </row>
    <row r="365" spans="82:90" x14ac:dyDescent="0.15">
      <c r="CD365" s="117" t="s">
        <v>206</v>
      </c>
      <c r="CE365" s="119">
        <v>34.4</v>
      </c>
      <c r="CF365" s="119" t="s">
        <v>44</v>
      </c>
      <c r="CG365" s="120">
        <v>1335600000</v>
      </c>
      <c r="CH365" s="120">
        <v>617400000</v>
      </c>
      <c r="CI365" s="120">
        <v>198900000</v>
      </c>
      <c r="CJ365" s="120">
        <v>360000</v>
      </c>
      <c r="CK365" s="120">
        <v>0</v>
      </c>
      <c r="CL365" s="120">
        <v>0</v>
      </c>
    </row>
    <row r="366" spans="82:90" x14ac:dyDescent="0.15">
      <c r="CD366" s="118" t="s">
        <v>662</v>
      </c>
      <c r="CE366" s="119">
        <v>0</v>
      </c>
      <c r="CF366" s="119">
        <v>0</v>
      </c>
      <c r="CG366" s="120">
        <v>1335600000</v>
      </c>
      <c r="CH366" s="120">
        <v>617400000</v>
      </c>
      <c r="CI366" s="120">
        <v>198900000</v>
      </c>
      <c r="CJ366" s="120">
        <v>360000</v>
      </c>
      <c r="CK366" s="120">
        <v>0</v>
      </c>
      <c r="CL366" s="120">
        <v>0</v>
      </c>
    </row>
    <row r="367" spans="82:90" x14ac:dyDescent="0.15">
      <c r="CD367" s="117" t="s">
        <v>207</v>
      </c>
      <c r="CE367" s="119">
        <v>137.6</v>
      </c>
      <c r="CF367" s="119" t="s">
        <v>67</v>
      </c>
      <c r="CG367" s="120">
        <v>1335600000</v>
      </c>
      <c r="CH367" s="120">
        <v>617400000</v>
      </c>
      <c r="CI367" s="120">
        <v>198900000</v>
      </c>
      <c r="CJ367" s="120">
        <v>360000</v>
      </c>
      <c r="CK367" s="120">
        <v>0</v>
      </c>
      <c r="CL367" s="120">
        <v>0</v>
      </c>
    </row>
    <row r="368" spans="82:90" x14ac:dyDescent="0.15">
      <c r="CD368" s="118" t="s">
        <v>208</v>
      </c>
      <c r="CE368" s="119">
        <v>32.5</v>
      </c>
      <c r="CF368" s="119" t="s">
        <v>67</v>
      </c>
      <c r="CG368" s="120">
        <v>1335600000</v>
      </c>
      <c r="CH368" s="120">
        <v>617400000</v>
      </c>
      <c r="CI368" s="120">
        <v>198900000</v>
      </c>
      <c r="CJ368" s="120">
        <v>360000</v>
      </c>
      <c r="CK368" s="120">
        <v>0</v>
      </c>
      <c r="CL368" s="120">
        <v>0</v>
      </c>
    </row>
    <row r="369" spans="82:90" x14ac:dyDescent="0.15">
      <c r="CD369" s="117" t="s">
        <v>209</v>
      </c>
      <c r="CE369" s="119">
        <v>33</v>
      </c>
      <c r="CF369" s="119" t="s">
        <v>44</v>
      </c>
      <c r="CG369" s="120">
        <v>1335600000</v>
      </c>
      <c r="CH369" s="120">
        <v>617400000</v>
      </c>
      <c r="CI369" s="120">
        <v>198900000</v>
      </c>
      <c r="CJ369" s="120">
        <v>360000</v>
      </c>
      <c r="CK369" s="120">
        <v>0</v>
      </c>
      <c r="CL369" s="120">
        <v>0</v>
      </c>
    </row>
    <row r="370" spans="82:90" x14ac:dyDescent="0.15">
      <c r="CD370" s="118" t="s">
        <v>663</v>
      </c>
      <c r="CE370" s="119">
        <v>0</v>
      </c>
      <c r="CF370" s="119">
        <v>0</v>
      </c>
      <c r="CG370" s="120">
        <v>68264000</v>
      </c>
      <c r="CH370" s="120">
        <v>31556000</v>
      </c>
      <c r="CI370" s="120">
        <v>10166000</v>
      </c>
      <c r="CJ370" s="120">
        <v>18000</v>
      </c>
      <c r="CK370" s="120">
        <v>0</v>
      </c>
      <c r="CL370" s="120">
        <v>0</v>
      </c>
    </row>
    <row r="371" spans="82:90" x14ac:dyDescent="0.15">
      <c r="CD371" s="117" t="s">
        <v>664</v>
      </c>
      <c r="CE371" s="119">
        <v>0</v>
      </c>
      <c r="CF371" s="119">
        <v>0</v>
      </c>
      <c r="CG371" s="120">
        <v>1335600000</v>
      </c>
      <c r="CH371" s="120">
        <v>617400000</v>
      </c>
      <c r="CI371" s="120">
        <v>198900000</v>
      </c>
      <c r="CJ371" s="120">
        <v>360000</v>
      </c>
      <c r="CK371" s="120">
        <v>0</v>
      </c>
      <c r="CL371" s="120">
        <v>0</v>
      </c>
    </row>
    <row r="372" spans="82:90" x14ac:dyDescent="0.15">
      <c r="CD372" s="118" t="s">
        <v>665</v>
      </c>
      <c r="CE372" s="119">
        <v>0</v>
      </c>
      <c r="CF372" s="119">
        <v>0</v>
      </c>
      <c r="CG372" s="120">
        <v>133560</v>
      </c>
      <c r="CH372" s="120">
        <v>61740</v>
      </c>
      <c r="CI372" s="120">
        <v>19890</v>
      </c>
      <c r="CJ372" s="120">
        <v>36</v>
      </c>
      <c r="CK372" s="120">
        <v>0</v>
      </c>
      <c r="CL372" s="120">
        <v>0</v>
      </c>
    </row>
    <row r="373" spans="82:90" x14ac:dyDescent="0.15">
      <c r="CD373" s="117" t="s">
        <v>210</v>
      </c>
      <c r="CE373" s="119">
        <v>19.13</v>
      </c>
      <c r="CF373" s="119" t="s">
        <v>44</v>
      </c>
      <c r="CG373" s="120">
        <v>1335600000</v>
      </c>
      <c r="CH373" s="120">
        <v>617400000</v>
      </c>
      <c r="CI373" s="120">
        <v>198900000</v>
      </c>
      <c r="CJ373" s="120">
        <v>360000</v>
      </c>
      <c r="CK373" s="120">
        <v>0</v>
      </c>
      <c r="CL373" s="120">
        <v>0</v>
      </c>
    </row>
    <row r="374" spans="82:90" x14ac:dyDescent="0.15">
      <c r="CD374" s="118" t="s">
        <v>666</v>
      </c>
      <c r="CE374" s="119">
        <v>0</v>
      </c>
      <c r="CF374" s="119">
        <v>0</v>
      </c>
      <c r="CG374" s="120">
        <v>1335600000</v>
      </c>
      <c r="CH374" s="120">
        <v>617400000</v>
      </c>
      <c r="CI374" s="120">
        <v>198900000</v>
      </c>
      <c r="CJ374" s="120">
        <v>360000</v>
      </c>
      <c r="CK374" s="120">
        <v>0</v>
      </c>
      <c r="CL374" s="120">
        <v>0</v>
      </c>
    </row>
    <row r="375" spans="82:90" x14ac:dyDescent="0.15">
      <c r="CD375" s="117" t="s">
        <v>667</v>
      </c>
      <c r="CE375" s="119">
        <v>0</v>
      </c>
      <c r="CF375" s="119">
        <v>0</v>
      </c>
      <c r="CG375" s="120">
        <v>1335600000</v>
      </c>
      <c r="CH375" s="120">
        <v>617400000</v>
      </c>
      <c r="CI375" s="120">
        <v>198900000</v>
      </c>
      <c r="CJ375" s="120">
        <v>360000</v>
      </c>
      <c r="CK375" s="120">
        <v>0</v>
      </c>
      <c r="CL375" s="120">
        <v>0</v>
      </c>
    </row>
    <row r="376" spans="82:90" x14ac:dyDescent="0.15">
      <c r="CD376" s="118" t="s">
        <v>668</v>
      </c>
      <c r="CE376" s="119">
        <v>0</v>
      </c>
      <c r="CF376" s="119">
        <v>0</v>
      </c>
      <c r="CG376" s="120">
        <v>1335600000</v>
      </c>
      <c r="CH376" s="120">
        <v>617400000</v>
      </c>
      <c r="CI376" s="120">
        <v>198900000</v>
      </c>
      <c r="CJ376" s="120">
        <v>360000</v>
      </c>
      <c r="CK376" s="120">
        <v>0</v>
      </c>
      <c r="CL376" s="120">
        <v>0</v>
      </c>
    </row>
    <row r="377" spans="82:90" x14ac:dyDescent="0.15">
      <c r="CD377" s="117" t="s">
        <v>669</v>
      </c>
      <c r="CE377" s="119">
        <v>0</v>
      </c>
      <c r="CF377" s="119">
        <v>0</v>
      </c>
      <c r="CG377" s="120">
        <v>1335600000</v>
      </c>
      <c r="CH377" s="120">
        <v>617400000</v>
      </c>
      <c r="CI377" s="120">
        <v>198900000</v>
      </c>
      <c r="CJ377" s="120">
        <v>360000</v>
      </c>
      <c r="CK377" s="120">
        <v>0</v>
      </c>
      <c r="CL377" s="120">
        <v>0</v>
      </c>
    </row>
    <row r="378" spans="82:90" x14ac:dyDescent="0.15">
      <c r="CD378" s="118" t="s">
        <v>670</v>
      </c>
      <c r="CE378" s="119">
        <v>0</v>
      </c>
      <c r="CF378" s="119">
        <v>0</v>
      </c>
      <c r="CG378" s="120">
        <v>133560</v>
      </c>
      <c r="CH378" s="120">
        <v>61740</v>
      </c>
      <c r="CI378" s="120">
        <v>19890</v>
      </c>
      <c r="CJ378" s="120">
        <v>36</v>
      </c>
      <c r="CK378" s="120">
        <v>0</v>
      </c>
      <c r="CL378" s="120">
        <v>0</v>
      </c>
    </row>
    <row r="379" spans="82:90" x14ac:dyDescent="0.15">
      <c r="CD379" s="117" t="s">
        <v>671</v>
      </c>
      <c r="CE379" s="119">
        <v>0</v>
      </c>
      <c r="CF379" s="119">
        <v>0</v>
      </c>
      <c r="CG379" s="120">
        <v>1335600000</v>
      </c>
      <c r="CH379" s="120">
        <v>617400000</v>
      </c>
      <c r="CI379" s="120">
        <v>198900000</v>
      </c>
      <c r="CJ379" s="120">
        <v>360000</v>
      </c>
      <c r="CK379" s="120">
        <v>0</v>
      </c>
      <c r="CL379" s="120">
        <v>0</v>
      </c>
    </row>
    <row r="380" spans="82:90" x14ac:dyDescent="0.15">
      <c r="CD380" s="118" t="s">
        <v>211</v>
      </c>
      <c r="CE380" s="119">
        <v>10.98</v>
      </c>
      <c r="CF380" s="119" t="s">
        <v>67</v>
      </c>
      <c r="CG380" s="120">
        <v>1335600000</v>
      </c>
      <c r="CH380" s="120">
        <v>617400000</v>
      </c>
      <c r="CI380" s="120">
        <v>198900000</v>
      </c>
      <c r="CJ380" s="120">
        <v>360000</v>
      </c>
      <c r="CK380" s="120">
        <v>0</v>
      </c>
      <c r="CL380" s="120">
        <v>0</v>
      </c>
    </row>
    <row r="381" spans="82:90" x14ac:dyDescent="0.15">
      <c r="CD381" s="117" t="s">
        <v>212</v>
      </c>
      <c r="CE381" s="119">
        <v>1.73</v>
      </c>
      <c r="CF381" s="119" t="s">
        <v>44</v>
      </c>
      <c r="CG381" s="120">
        <v>1335600000</v>
      </c>
      <c r="CH381" s="120">
        <v>617400000</v>
      </c>
      <c r="CI381" s="120">
        <v>198900000</v>
      </c>
      <c r="CJ381" s="120">
        <v>360000</v>
      </c>
      <c r="CK381" s="120">
        <v>0</v>
      </c>
      <c r="CL381" s="120">
        <v>0</v>
      </c>
    </row>
    <row r="382" spans="82:90" x14ac:dyDescent="0.15">
      <c r="CD382" s="118" t="s">
        <v>213</v>
      </c>
      <c r="CE382" s="119">
        <v>12.4</v>
      </c>
      <c r="CF382" s="119" t="s">
        <v>66</v>
      </c>
      <c r="CG382" s="120">
        <v>1335600000</v>
      </c>
      <c r="CH382" s="120">
        <v>617400000</v>
      </c>
      <c r="CI382" s="120">
        <v>198900000</v>
      </c>
      <c r="CJ382" s="120">
        <v>360000</v>
      </c>
      <c r="CK382" s="120">
        <v>0</v>
      </c>
      <c r="CL382" s="120">
        <v>0</v>
      </c>
    </row>
    <row r="383" spans="82:90" x14ac:dyDescent="0.15">
      <c r="CD383" s="117" t="s">
        <v>672</v>
      </c>
      <c r="CE383" s="119">
        <v>0</v>
      </c>
      <c r="CF383" s="119">
        <v>0</v>
      </c>
      <c r="CG383" s="120">
        <v>1335600000</v>
      </c>
      <c r="CH383" s="120">
        <v>617400000</v>
      </c>
      <c r="CI383" s="120">
        <v>198900000</v>
      </c>
      <c r="CJ383" s="120">
        <v>360000</v>
      </c>
      <c r="CK383" s="120">
        <v>0</v>
      </c>
      <c r="CL383" s="120">
        <v>0</v>
      </c>
    </row>
    <row r="384" spans="82:90" x14ac:dyDescent="0.15">
      <c r="CD384" s="118" t="s">
        <v>673</v>
      </c>
      <c r="CE384" s="119">
        <v>0</v>
      </c>
      <c r="CF384" s="119">
        <v>0</v>
      </c>
      <c r="CG384" s="120">
        <v>133560</v>
      </c>
      <c r="CH384" s="120">
        <v>61740</v>
      </c>
      <c r="CI384" s="120">
        <v>19890</v>
      </c>
      <c r="CJ384" s="120">
        <v>36</v>
      </c>
      <c r="CK384" s="120">
        <v>0</v>
      </c>
      <c r="CL384" s="120">
        <v>0</v>
      </c>
    </row>
    <row r="385" spans="82:90" x14ac:dyDescent="0.15">
      <c r="CD385" s="117" t="s">
        <v>674</v>
      </c>
      <c r="CE385" s="119">
        <v>0</v>
      </c>
      <c r="CF385" s="119">
        <v>0</v>
      </c>
      <c r="CG385" s="120">
        <v>1335600000</v>
      </c>
      <c r="CH385" s="120">
        <v>617400000</v>
      </c>
      <c r="CI385" s="120">
        <v>198900000</v>
      </c>
      <c r="CJ385" s="120">
        <v>360000</v>
      </c>
      <c r="CK385" s="120">
        <v>0</v>
      </c>
      <c r="CL385" s="120">
        <v>0</v>
      </c>
    </row>
    <row r="386" spans="82:90" x14ac:dyDescent="0.15">
      <c r="CD386" s="118" t="s">
        <v>675</v>
      </c>
      <c r="CE386" s="119">
        <v>0</v>
      </c>
      <c r="CF386" s="119">
        <v>0</v>
      </c>
      <c r="CG386" s="120">
        <v>54908000</v>
      </c>
      <c r="CH386" s="120">
        <v>25382000</v>
      </c>
      <c r="CI386" s="120">
        <v>8177000</v>
      </c>
      <c r="CJ386" s="120">
        <v>14000</v>
      </c>
      <c r="CK386" s="120">
        <v>0</v>
      </c>
      <c r="CL386" s="120">
        <v>0</v>
      </c>
    </row>
    <row r="387" spans="82:90" x14ac:dyDescent="0.15">
      <c r="CD387" s="117" t="s">
        <v>676</v>
      </c>
      <c r="CE387" s="119">
        <v>0</v>
      </c>
      <c r="CF387" s="119">
        <v>0</v>
      </c>
      <c r="CG387" s="120">
        <v>549080000</v>
      </c>
      <c r="CH387" s="120">
        <v>253820000</v>
      </c>
      <c r="CI387" s="120">
        <v>81770000</v>
      </c>
      <c r="CJ387" s="120">
        <v>140000</v>
      </c>
      <c r="CK387" s="120">
        <v>0</v>
      </c>
      <c r="CL387" s="120">
        <v>0</v>
      </c>
    </row>
    <row r="388" spans="82:90" x14ac:dyDescent="0.15">
      <c r="CD388" s="118" t="s">
        <v>677</v>
      </c>
      <c r="CE388" s="119">
        <v>0</v>
      </c>
      <c r="CF388" s="119">
        <v>0</v>
      </c>
      <c r="CG388" s="120">
        <v>1335600000</v>
      </c>
      <c r="CH388" s="120">
        <v>617400000</v>
      </c>
      <c r="CI388" s="120">
        <v>198900000</v>
      </c>
      <c r="CJ388" s="120">
        <v>360000</v>
      </c>
      <c r="CK388" s="120">
        <v>0</v>
      </c>
      <c r="CL388" s="120">
        <v>0</v>
      </c>
    </row>
    <row r="389" spans="82:90" x14ac:dyDescent="0.15">
      <c r="CD389" s="117" t="s">
        <v>678</v>
      </c>
      <c r="CE389" s="119">
        <v>0</v>
      </c>
      <c r="CF389" s="119">
        <v>0</v>
      </c>
      <c r="CG389" s="120">
        <v>1335600000</v>
      </c>
      <c r="CH389" s="120">
        <v>617400000</v>
      </c>
      <c r="CI389" s="120">
        <v>198900000</v>
      </c>
      <c r="CJ389" s="120">
        <v>360000</v>
      </c>
      <c r="CK389" s="120">
        <v>0</v>
      </c>
      <c r="CL389" s="120">
        <v>0</v>
      </c>
    </row>
    <row r="390" spans="82:90" x14ac:dyDescent="0.15">
      <c r="CD390" s="118" t="s">
        <v>679</v>
      </c>
      <c r="CE390" s="119">
        <v>0</v>
      </c>
      <c r="CF390" s="119">
        <v>0</v>
      </c>
      <c r="CG390" s="120">
        <v>133560</v>
      </c>
      <c r="CH390" s="120">
        <v>61740</v>
      </c>
      <c r="CI390" s="120">
        <v>19890</v>
      </c>
      <c r="CJ390" s="120">
        <v>36</v>
      </c>
      <c r="CK390" s="120">
        <v>0</v>
      </c>
      <c r="CL390" s="120">
        <v>0</v>
      </c>
    </row>
    <row r="391" spans="82:90" x14ac:dyDescent="0.15">
      <c r="CD391" s="117" t="s">
        <v>680</v>
      </c>
      <c r="CE391" s="119">
        <v>0</v>
      </c>
      <c r="CF391" s="119">
        <v>0</v>
      </c>
      <c r="CG391" s="120">
        <v>1335600000</v>
      </c>
      <c r="CH391" s="120">
        <v>617400000</v>
      </c>
      <c r="CI391" s="120">
        <v>198900000</v>
      </c>
      <c r="CJ391" s="120">
        <v>360000</v>
      </c>
      <c r="CK391" s="120">
        <v>0</v>
      </c>
      <c r="CL391" s="120">
        <v>0</v>
      </c>
    </row>
    <row r="392" spans="82:90" x14ac:dyDescent="0.15">
      <c r="CD392" s="118" t="s">
        <v>681</v>
      </c>
      <c r="CE392" s="119">
        <v>0</v>
      </c>
      <c r="CF392" s="119">
        <v>0</v>
      </c>
      <c r="CG392" s="120">
        <v>133560</v>
      </c>
      <c r="CH392" s="120">
        <v>61740</v>
      </c>
      <c r="CI392" s="120">
        <v>19890</v>
      </c>
      <c r="CJ392" s="120">
        <v>36</v>
      </c>
      <c r="CK392" s="120">
        <v>0</v>
      </c>
      <c r="CL392" s="120">
        <v>0</v>
      </c>
    </row>
    <row r="393" spans="82:90" x14ac:dyDescent="0.15">
      <c r="CD393" s="117" t="s">
        <v>682</v>
      </c>
      <c r="CE393" s="119">
        <v>0</v>
      </c>
      <c r="CF393" s="119">
        <v>0</v>
      </c>
      <c r="CG393" s="120">
        <v>133560</v>
      </c>
      <c r="CH393" s="120">
        <v>61740</v>
      </c>
      <c r="CI393" s="120">
        <v>19890</v>
      </c>
      <c r="CJ393" s="120">
        <v>36</v>
      </c>
      <c r="CK393" s="120">
        <v>0</v>
      </c>
      <c r="CL393" s="120">
        <v>0</v>
      </c>
    </row>
    <row r="394" spans="82:90" x14ac:dyDescent="0.15">
      <c r="CD394" s="118" t="s">
        <v>214</v>
      </c>
      <c r="CE394" s="119">
        <v>340</v>
      </c>
      <c r="CF394" s="119" t="s">
        <v>67</v>
      </c>
      <c r="CG394" s="120">
        <v>1335600000</v>
      </c>
      <c r="CH394" s="120">
        <v>617400000</v>
      </c>
      <c r="CI394" s="120">
        <v>198900000</v>
      </c>
      <c r="CJ394" s="120">
        <v>360000</v>
      </c>
      <c r="CK394" s="120">
        <v>0</v>
      </c>
      <c r="CL394" s="120">
        <v>0</v>
      </c>
    </row>
    <row r="395" spans="82:90" x14ac:dyDescent="0.15">
      <c r="CD395" s="117" t="s">
        <v>215</v>
      </c>
      <c r="CE395" s="119">
        <v>93</v>
      </c>
      <c r="CF395" s="119" t="s">
        <v>65</v>
      </c>
      <c r="CG395" s="120">
        <v>1335600000</v>
      </c>
      <c r="CH395" s="120">
        <v>617400000</v>
      </c>
      <c r="CI395" s="120">
        <v>198900000</v>
      </c>
      <c r="CJ395" s="120">
        <v>360000</v>
      </c>
      <c r="CK395" s="120">
        <v>0</v>
      </c>
      <c r="CL395" s="120">
        <v>0</v>
      </c>
    </row>
    <row r="396" spans="82:90" x14ac:dyDescent="0.15">
      <c r="CD396" s="118" t="s">
        <v>216</v>
      </c>
      <c r="CE396" s="119">
        <v>46.27</v>
      </c>
      <c r="CF396" s="119" t="s">
        <v>44</v>
      </c>
      <c r="CG396" s="120">
        <v>1335600000</v>
      </c>
      <c r="CH396" s="120">
        <v>617400000</v>
      </c>
      <c r="CI396" s="120">
        <v>198900000</v>
      </c>
      <c r="CJ396" s="120">
        <v>360000</v>
      </c>
      <c r="CK396" s="120">
        <v>0</v>
      </c>
      <c r="CL396" s="120">
        <v>0</v>
      </c>
    </row>
    <row r="397" spans="82:90" x14ac:dyDescent="0.15">
      <c r="CD397" s="117" t="s">
        <v>217</v>
      </c>
      <c r="CE397" s="119">
        <v>22.4</v>
      </c>
      <c r="CF397" s="119" t="s">
        <v>66</v>
      </c>
      <c r="CG397" s="120">
        <v>1335600000</v>
      </c>
      <c r="CH397" s="120">
        <v>617400000</v>
      </c>
      <c r="CI397" s="120">
        <v>198900000</v>
      </c>
      <c r="CJ397" s="120">
        <v>360000</v>
      </c>
      <c r="CK397" s="120">
        <v>0</v>
      </c>
      <c r="CL397" s="120">
        <v>0</v>
      </c>
    </row>
    <row r="398" spans="82:90" x14ac:dyDescent="0.15">
      <c r="CD398" s="118" t="s">
        <v>683</v>
      </c>
      <c r="CE398" s="119">
        <v>0</v>
      </c>
      <c r="CF398" s="119">
        <v>0</v>
      </c>
      <c r="CG398" s="120">
        <v>133560000</v>
      </c>
      <c r="CH398" s="120">
        <v>61740000</v>
      </c>
      <c r="CI398" s="120">
        <v>19890000</v>
      </c>
      <c r="CJ398" s="120">
        <v>36000</v>
      </c>
      <c r="CK398" s="120">
        <v>0</v>
      </c>
      <c r="CL398" s="120">
        <v>0</v>
      </c>
    </row>
    <row r="399" spans="82:90" x14ac:dyDescent="0.15">
      <c r="CD399" s="117" t="s">
        <v>684</v>
      </c>
      <c r="CE399" s="119">
        <v>0</v>
      </c>
      <c r="CF399" s="119">
        <v>0</v>
      </c>
      <c r="CG399" s="120">
        <v>1335600000</v>
      </c>
      <c r="CH399" s="120">
        <v>617400000</v>
      </c>
      <c r="CI399" s="120">
        <v>198900000</v>
      </c>
      <c r="CJ399" s="120">
        <v>360000</v>
      </c>
      <c r="CK399" s="120">
        <v>0</v>
      </c>
      <c r="CL399" s="120">
        <v>0</v>
      </c>
    </row>
    <row r="400" spans="82:90" x14ac:dyDescent="0.15">
      <c r="CD400" s="118" t="s">
        <v>685</v>
      </c>
      <c r="CE400" s="119">
        <v>0</v>
      </c>
      <c r="CF400" s="119">
        <v>0</v>
      </c>
      <c r="CG400" s="120">
        <v>133560</v>
      </c>
      <c r="CH400" s="120">
        <v>61740</v>
      </c>
      <c r="CI400" s="120">
        <v>8177000</v>
      </c>
      <c r="CJ400" s="120">
        <v>36</v>
      </c>
      <c r="CK400" s="120">
        <v>0</v>
      </c>
      <c r="CL400" s="120">
        <v>0</v>
      </c>
    </row>
    <row r="401" spans="82:90" x14ac:dyDescent="0.15">
      <c r="CD401" s="117" t="s">
        <v>685</v>
      </c>
      <c r="CE401" s="119">
        <v>0</v>
      </c>
      <c r="CF401" s="119">
        <v>0</v>
      </c>
      <c r="CG401" s="120">
        <v>54908000</v>
      </c>
      <c r="CH401" s="120">
        <v>25382000</v>
      </c>
      <c r="CI401" s="120">
        <v>8177000</v>
      </c>
      <c r="CJ401" s="120">
        <v>36</v>
      </c>
      <c r="CK401" s="120">
        <v>0</v>
      </c>
      <c r="CL401" s="120">
        <v>0</v>
      </c>
    </row>
    <row r="402" spans="82:90" x14ac:dyDescent="0.15">
      <c r="CD402" s="118" t="s">
        <v>686</v>
      </c>
      <c r="CE402" s="119">
        <v>0</v>
      </c>
      <c r="CF402" s="119">
        <v>0</v>
      </c>
      <c r="CG402" s="120">
        <v>1335600000</v>
      </c>
      <c r="CH402" s="120">
        <v>617400000</v>
      </c>
      <c r="CI402" s="120">
        <v>198900000</v>
      </c>
      <c r="CJ402" s="120">
        <v>360000</v>
      </c>
      <c r="CK402" s="120">
        <v>0</v>
      </c>
      <c r="CL402" s="120">
        <v>0</v>
      </c>
    </row>
    <row r="403" spans="82:90" x14ac:dyDescent="0.15">
      <c r="CD403" s="117" t="s">
        <v>218</v>
      </c>
      <c r="CE403" s="119">
        <v>13.33</v>
      </c>
      <c r="CF403" s="119" t="s">
        <v>65</v>
      </c>
      <c r="CG403" s="120">
        <v>54908000</v>
      </c>
      <c r="CH403" s="120">
        <v>25382000</v>
      </c>
      <c r="CI403" s="120">
        <v>8177000</v>
      </c>
      <c r="CJ403" s="120">
        <v>14000</v>
      </c>
      <c r="CK403" s="120">
        <v>0</v>
      </c>
      <c r="CL403" s="120">
        <v>0</v>
      </c>
    </row>
    <row r="404" spans="82:90" x14ac:dyDescent="0.15">
      <c r="CD404" s="118" t="s">
        <v>219</v>
      </c>
      <c r="CE404" s="119">
        <v>8.8000000000000007</v>
      </c>
      <c r="CF404" s="119" t="s">
        <v>65</v>
      </c>
      <c r="CG404" s="120">
        <v>54908000</v>
      </c>
      <c r="CH404" s="120">
        <v>25382000</v>
      </c>
      <c r="CI404" s="120">
        <v>8177000</v>
      </c>
      <c r="CJ404" s="120">
        <v>14000</v>
      </c>
      <c r="CK404" s="120">
        <v>0</v>
      </c>
      <c r="CL404" s="120">
        <v>0</v>
      </c>
    </row>
    <row r="405" spans="82:90" x14ac:dyDescent="0.15">
      <c r="CD405" s="117" t="s">
        <v>687</v>
      </c>
      <c r="CE405" s="119">
        <v>0</v>
      </c>
      <c r="CF405" s="119">
        <v>0</v>
      </c>
      <c r="CG405" s="120">
        <v>274540000</v>
      </c>
      <c r="CH405" s="120">
        <v>126910000</v>
      </c>
      <c r="CI405" s="120">
        <v>40885000</v>
      </c>
      <c r="CJ405" s="120">
        <v>74000</v>
      </c>
      <c r="CK405" s="120">
        <v>0</v>
      </c>
      <c r="CL405" s="120">
        <v>0</v>
      </c>
    </row>
    <row r="406" spans="82:90" x14ac:dyDescent="0.15">
      <c r="CD406" s="118" t="s">
        <v>688</v>
      </c>
      <c r="CE406" s="119">
        <v>0</v>
      </c>
      <c r="CF406" s="119">
        <v>0</v>
      </c>
      <c r="CG406" s="120">
        <v>1335600000</v>
      </c>
      <c r="CH406" s="120">
        <v>617400000</v>
      </c>
      <c r="CI406" s="120">
        <v>198900000</v>
      </c>
      <c r="CJ406" s="120">
        <v>360000</v>
      </c>
      <c r="CK406" s="120">
        <v>0</v>
      </c>
      <c r="CL406" s="120">
        <v>0</v>
      </c>
    </row>
    <row r="407" spans="82:90" x14ac:dyDescent="0.15">
      <c r="CD407" s="117" t="s">
        <v>689</v>
      </c>
      <c r="CE407" s="119">
        <v>0</v>
      </c>
      <c r="CF407" s="119">
        <v>0</v>
      </c>
      <c r="CG407" s="120">
        <v>1335600000</v>
      </c>
      <c r="CH407" s="120">
        <v>617400000</v>
      </c>
      <c r="CI407" s="120">
        <v>198900000</v>
      </c>
      <c r="CJ407" s="120">
        <v>360000</v>
      </c>
      <c r="CK407" s="120">
        <v>0</v>
      </c>
      <c r="CL407" s="120">
        <v>0</v>
      </c>
    </row>
    <row r="408" spans="82:90" x14ac:dyDescent="0.15">
      <c r="CD408" s="118" t="s">
        <v>690</v>
      </c>
      <c r="CE408" s="119">
        <v>0</v>
      </c>
      <c r="CF408" s="119">
        <v>0</v>
      </c>
      <c r="CG408" s="120">
        <v>1335600000</v>
      </c>
      <c r="CH408" s="120">
        <v>617400000</v>
      </c>
      <c r="CI408" s="120">
        <v>198900000</v>
      </c>
      <c r="CJ408" s="120">
        <v>360000</v>
      </c>
      <c r="CK408" s="120">
        <v>0</v>
      </c>
      <c r="CL408" s="120">
        <v>0</v>
      </c>
    </row>
    <row r="409" spans="82:90" x14ac:dyDescent="0.15">
      <c r="CD409" s="117" t="s">
        <v>691</v>
      </c>
      <c r="CE409" s="119">
        <v>0</v>
      </c>
      <c r="CF409" s="119">
        <v>0</v>
      </c>
      <c r="CG409" s="120">
        <v>133560</v>
      </c>
      <c r="CH409" s="120">
        <v>61740</v>
      </c>
      <c r="CI409" s="120">
        <v>19890</v>
      </c>
      <c r="CJ409" s="120">
        <v>36</v>
      </c>
      <c r="CK409" s="120">
        <v>0</v>
      </c>
      <c r="CL409" s="120">
        <v>0</v>
      </c>
    </row>
    <row r="410" spans="82:90" x14ac:dyDescent="0.15">
      <c r="CD410" s="118" t="s">
        <v>692</v>
      </c>
      <c r="CE410" s="119">
        <v>0</v>
      </c>
      <c r="CF410" s="119">
        <v>0</v>
      </c>
      <c r="CG410" s="120">
        <v>133560000</v>
      </c>
      <c r="CH410" s="120">
        <v>61740000</v>
      </c>
      <c r="CI410" s="120">
        <v>19890000</v>
      </c>
      <c r="CJ410" s="120">
        <v>36000</v>
      </c>
      <c r="CK410" s="120">
        <v>0</v>
      </c>
      <c r="CL410" s="120">
        <v>0</v>
      </c>
    </row>
    <row r="411" spans="82:90" x14ac:dyDescent="0.15">
      <c r="CD411" s="117" t="s">
        <v>220</v>
      </c>
      <c r="CE411" s="119">
        <v>239.47</v>
      </c>
      <c r="CF411" s="119" t="s">
        <v>67</v>
      </c>
      <c r="CG411" s="120">
        <v>549080000</v>
      </c>
      <c r="CH411" s="120">
        <v>253820000</v>
      </c>
      <c r="CI411" s="120">
        <v>81770000</v>
      </c>
      <c r="CJ411" s="120">
        <v>140000</v>
      </c>
      <c r="CK411" s="120">
        <v>0</v>
      </c>
      <c r="CL411" s="120">
        <v>0</v>
      </c>
    </row>
    <row r="412" spans="82:90" x14ac:dyDescent="0.15">
      <c r="CD412" s="118" t="s">
        <v>221</v>
      </c>
      <c r="CE412" s="119">
        <v>18.48</v>
      </c>
      <c r="CF412" s="119" t="s">
        <v>44</v>
      </c>
      <c r="CG412" s="120">
        <v>1335600000</v>
      </c>
      <c r="CH412" s="120">
        <v>617400000</v>
      </c>
      <c r="CI412" s="120">
        <v>198900000</v>
      </c>
      <c r="CJ412" s="120">
        <v>360000</v>
      </c>
      <c r="CK412" s="120">
        <v>0</v>
      </c>
      <c r="CL412" s="120">
        <v>0</v>
      </c>
    </row>
    <row r="413" spans="82:90" x14ac:dyDescent="0.15">
      <c r="CD413" s="117" t="s">
        <v>222</v>
      </c>
      <c r="CE413" s="119">
        <v>3.66</v>
      </c>
      <c r="CF413" s="119" t="s">
        <v>66</v>
      </c>
      <c r="CG413" s="120">
        <v>133560</v>
      </c>
      <c r="CH413" s="120">
        <v>61740</v>
      </c>
      <c r="CI413" s="120">
        <v>19890</v>
      </c>
      <c r="CJ413" s="120">
        <v>36</v>
      </c>
      <c r="CK413" s="120">
        <v>0</v>
      </c>
      <c r="CL413" s="120">
        <v>0</v>
      </c>
    </row>
    <row r="414" spans="82:90" x14ac:dyDescent="0.15">
      <c r="CD414" s="118" t="s">
        <v>693</v>
      </c>
      <c r="CE414" s="119">
        <v>0</v>
      </c>
      <c r="CF414" s="119">
        <v>0</v>
      </c>
      <c r="CG414" s="120">
        <v>1335600000</v>
      </c>
      <c r="CH414" s="120">
        <v>617400000</v>
      </c>
      <c r="CI414" s="120">
        <v>198900000</v>
      </c>
      <c r="CJ414" s="120">
        <v>360000</v>
      </c>
      <c r="CK414" s="120">
        <v>0</v>
      </c>
      <c r="CL414" s="120">
        <v>0</v>
      </c>
    </row>
    <row r="415" spans="82:90" x14ac:dyDescent="0.15">
      <c r="CD415" s="117" t="s">
        <v>694</v>
      </c>
      <c r="CE415" s="119">
        <v>0</v>
      </c>
      <c r="CF415" s="119">
        <v>0</v>
      </c>
      <c r="CG415" s="120">
        <v>1335600000</v>
      </c>
      <c r="CH415" s="120">
        <v>617400000</v>
      </c>
      <c r="CI415" s="120">
        <v>198900000</v>
      </c>
      <c r="CJ415" s="120">
        <v>360000</v>
      </c>
      <c r="CK415" s="120">
        <v>0</v>
      </c>
      <c r="CL415" s="120">
        <v>0</v>
      </c>
    </row>
    <row r="416" spans="82:90" x14ac:dyDescent="0.15">
      <c r="CD416" s="118" t="s">
        <v>223</v>
      </c>
      <c r="CE416" s="119">
        <v>72.3</v>
      </c>
      <c r="CF416" s="119" t="s">
        <v>67</v>
      </c>
      <c r="CG416" s="120">
        <v>1335600000</v>
      </c>
      <c r="CH416" s="120">
        <v>617400000</v>
      </c>
      <c r="CI416" s="120">
        <v>198900000</v>
      </c>
      <c r="CJ416" s="120">
        <v>360000</v>
      </c>
      <c r="CK416" s="120">
        <v>0</v>
      </c>
      <c r="CL416" s="120">
        <v>0</v>
      </c>
    </row>
    <row r="417" spans="82:90" x14ac:dyDescent="0.15">
      <c r="CD417" s="117" t="s">
        <v>695</v>
      </c>
      <c r="CE417" s="119">
        <v>0</v>
      </c>
      <c r="CF417" s="119">
        <v>0</v>
      </c>
      <c r="CG417" s="120">
        <v>27454000</v>
      </c>
      <c r="CH417" s="120">
        <v>12691000</v>
      </c>
      <c r="CI417" s="120">
        <v>4088500</v>
      </c>
      <c r="CJ417" s="120">
        <v>7400</v>
      </c>
      <c r="CK417" s="120">
        <v>0</v>
      </c>
      <c r="CL417" s="120">
        <v>0</v>
      </c>
    </row>
    <row r="418" spans="82:90" x14ac:dyDescent="0.15">
      <c r="CD418" s="118" t="s">
        <v>696</v>
      </c>
      <c r="CE418" s="119">
        <v>0</v>
      </c>
      <c r="CF418" s="119">
        <v>0</v>
      </c>
      <c r="CG418" s="120">
        <v>133560</v>
      </c>
      <c r="CH418" s="120">
        <v>61740</v>
      </c>
      <c r="CI418" s="120">
        <v>19890</v>
      </c>
      <c r="CJ418" s="120">
        <v>36</v>
      </c>
      <c r="CK418" s="120">
        <v>0</v>
      </c>
      <c r="CL418" s="120">
        <v>0</v>
      </c>
    </row>
    <row r="419" spans="82:90" x14ac:dyDescent="0.15">
      <c r="CD419" s="117" t="s">
        <v>697</v>
      </c>
      <c r="CE419" s="119">
        <v>0</v>
      </c>
      <c r="CF419" s="119">
        <v>0</v>
      </c>
      <c r="CG419" s="120">
        <v>133560</v>
      </c>
      <c r="CH419" s="120">
        <v>61740</v>
      </c>
      <c r="CI419" s="120">
        <v>19890</v>
      </c>
      <c r="CJ419" s="120">
        <v>36</v>
      </c>
      <c r="CK419" s="120">
        <v>0</v>
      </c>
      <c r="CL419" s="120">
        <v>0</v>
      </c>
    </row>
    <row r="420" spans="82:90" x14ac:dyDescent="0.15">
      <c r="CD420" s="118" t="s">
        <v>698</v>
      </c>
      <c r="CE420" s="119">
        <v>0</v>
      </c>
      <c r="CF420" s="119">
        <v>0</v>
      </c>
      <c r="CG420" s="120">
        <v>1335600000</v>
      </c>
      <c r="CH420" s="120">
        <v>617400000</v>
      </c>
      <c r="CI420" s="120">
        <v>198900000</v>
      </c>
      <c r="CJ420" s="120">
        <v>360000</v>
      </c>
      <c r="CK420" s="120">
        <v>0</v>
      </c>
      <c r="CL420" s="120">
        <v>0</v>
      </c>
    </row>
    <row r="421" spans="82:90" x14ac:dyDescent="0.15">
      <c r="CD421" s="117" t="s">
        <v>224</v>
      </c>
      <c r="CE421" s="119">
        <v>8.1</v>
      </c>
      <c r="CF421" s="119" t="s">
        <v>44</v>
      </c>
      <c r="CG421" s="120">
        <v>1335600000</v>
      </c>
      <c r="CH421" s="120">
        <v>617400000</v>
      </c>
      <c r="CI421" s="120">
        <v>198900000</v>
      </c>
      <c r="CJ421" s="120">
        <v>360000</v>
      </c>
      <c r="CK421" s="120">
        <v>0</v>
      </c>
      <c r="CL421" s="120">
        <v>0</v>
      </c>
    </row>
    <row r="422" spans="82:90" x14ac:dyDescent="0.15">
      <c r="CD422" s="118" t="s">
        <v>225</v>
      </c>
      <c r="CE422" s="119">
        <v>144.4</v>
      </c>
      <c r="CF422" s="119" t="s">
        <v>67</v>
      </c>
      <c r="CG422" s="120">
        <v>1335600000</v>
      </c>
      <c r="CH422" s="120">
        <v>617400000</v>
      </c>
      <c r="CI422" s="120">
        <v>198900000</v>
      </c>
      <c r="CJ422" s="120">
        <v>360000</v>
      </c>
      <c r="CK422" s="120">
        <v>0</v>
      </c>
      <c r="CL422" s="120">
        <v>0</v>
      </c>
    </row>
    <row r="423" spans="82:90" x14ac:dyDescent="0.15">
      <c r="CD423" s="117" t="s">
        <v>227</v>
      </c>
      <c r="CE423" s="119">
        <v>1.3</v>
      </c>
      <c r="CF423" s="119" t="s">
        <v>66</v>
      </c>
      <c r="CG423" s="120">
        <v>133560</v>
      </c>
      <c r="CH423" s="120">
        <v>61740</v>
      </c>
      <c r="CI423" s="120">
        <v>19890</v>
      </c>
      <c r="CJ423" s="120">
        <v>36</v>
      </c>
      <c r="CK423" s="120">
        <v>0</v>
      </c>
      <c r="CL423" s="120">
        <v>0</v>
      </c>
    </row>
    <row r="424" spans="82:90" x14ac:dyDescent="0.15">
      <c r="CD424" s="118" t="s">
        <v>226</v>
      </c>
      <c r="CE424" s="119">
        <v>2.35</v>
      </c>
      <c r="CF424" s="119" t="s">
        <v>44</v>
      </c>
      <c r="CG424" s="120">
        <v>1335600000</v>
      </c>
      <c r="CH424" s="120">
        <v>617400000</v>
      </c>
      <c r="CI424" s="120">
        <v>198900000</v>
      </c>
      <c r="CJ424" s="120">
        <v>360000</v>
      </c>
      <c r="CK424" s="120">
        <v>0</v>
      </c>
      <c r="CL424" s="120">
        <v>0</v>
      </c>
    </row>
    <row r="425" spans="82:90" x14ac:dyDescent="0.15">
      <c r="CD425" s="117" t="s">
        <v>699</v>
      </c>
      <c r="CE425" s="119">
        <v>0</v>
      </c>
      <c r="CF425" s="119">
        <v>0</v>
      </c>
      <c r="CG425" s="120">
        <v>133560</v>
      </c>
      <c r="CH425" s="120">
        <v>61740</v>
      </c>
      <c r="CI425" s="120">
        <v>19890</v>
      </c>
      <c r="CJ425" s="120">
        <v>36</v>
      </c>
      <c r="CK425" s="120">
        <v>0</v>
      </c>
      <c r="CL425" s="120">
        <v>0</v>
      </c>
    </row>
    <row r="426" spans="82:90" x14ac:dyDescent="0.15">
      <c r="CD426" s="118" t="s">
        <v>700</v>
      </c>
      <c r="CE426" s="119">
        <v>0</v>
      </c>
      <c r="CF426" s="119">
        <v>0</v>
      </c>
      <c r="CG426" s="120">
        <v>133560</v>
      </c>
      <c r="CH426" s="120">
        <v>61740</v>
      </c>
      <c r="CI426" s="120">
        <v>19890</v>
      </c>
      <c r="CJ426" s="120">
        <v>36</v>
      </c>
      <c r="CK426" s="120">
        <v>0</v>
      </c>
      <c r="CL426" s="120">
        <v>0</v>
      </c>
    </row>
    <row r="427" spans="82:90" x14ac:dyDescent="0.15">
      <c r="CD427" s="117" t="s">
        <v>701</v>
      </c>
      <c r="CE427" s="119">
        <v>0</v>
      </c>
      <c r="CF427" s="119">
        <v>0</v>
      </c>
      <c r="CG427" s="120">
        <v>133560</v>
      </c>
      <c r="CH427" s="120">
        <v>61740</v>
      </c>
      <c r="CI427" s="120">
        <v>19890</v>
      </c>
      <c r="CJ427" s="120">
        <v>36</v>
      </c>
      <c r="CK427" s="120">
        <v>0</v>
      </c>
      <c r="CL427" s="120">
        <v>0</v>
      </c>
    </row>
    <row r="428" spans="82:90" x14ac:dyDescent="0.15">
      <c r="CD428" s="118" t="s">
        <v>702</v>
      </c>
      <c r="CE428" s="119">
        <v>0</v>
      </c>
      <c r="CF428" s="119">
        <v>0</v>
      </c>
      <c r="CG428" s="120">
        <v>1335600000</v>
      </c>
      <c r="CH428" s="120">
        <v>617400000</v>
      </c>
      <c r="CI428" s="120">
        <v>198900000</v>
      </c>
      <c r="CJ428" s="120">
        <v>360000</v>
      </c>
      <c r="CK428" s="120">
        <v>0</v>
      </c>
      <c r="CL428" s="120">
        <v>0</v>
      </c>
    </row>
    <row r="429" spans="82:90" x14ac:dyDescent="0.15">
      <c r="CD429" s="117" t="s">
        <v>703</v>
      </c>
      <c r="CE429" s="119">
        <v>0</v>
      </c>
      <c r="CF429" s="119">
        <v>0</v>
      </c>
      <c r="CG429" s="120">
        <v>1335600000</v>
      </c>
      <c r="CH429" s="120">
        <v>617400000</v>
      </c>
      <c r="CI429" s="120">
        <v>198900000</v>
      </c>
      <c r="CJ429" s="120">
        <v>360000</v>
      </c>
      <c r="CK429" s="120">
        <v>0</v>
      </c>
      <c r="CL429" s="120">
        <v>0</v>
      </c>
    </row>
    <row r="430" spans="82:90" x14ac:dyDescent="0.15">
      <c r="CD430" s="118" t="s">
        <v>704</v>
      </c>
      <c r="CE430" s="119">
        <v>0</v>
      </c>
      <c r="CF430" s="119">
        <v>0</v>
      </c>
      <c r="CG430" s="120">
        <v>1335600000</v>
      </c>
      <c r="CH430" s="120">
        <v>617400000</v>
      </c>
      <c r="CI430" s="120">
        <v>198900000</v>
      </c>
      <c r="CJ430" s="120">
        <v>360000</v>
      </c>
      <c r="CK430" s="120">
        <v>0</v>
      </c>
      <c r="CL430" s="120">
        <v>0</v>
      </c>
    </row>
    <row r="431" spans="82:90" x14ac:dyDescent="0.15">
      <c r="CD431" s="117" t="s">
        <v>705</v>
      </c>
      <c r="CE431" s="119">
        <v>0</v>
      </c>
      <c r="CF431" s="119">
        <v>0</v>
      </c>
      <c r="CG431" s="120">
        <v>133560</v>
      </c>
      <c r="CH431" s="120">
        <v>61740</v>
      </c>
      <c r="CI431" s="120">
        <v>19890</v>
      </c>
      <c r="CJ431" s="120">
        <v>36</v>
      </c>
      <c r="CK431" s="120">
        <v>0</v>
      </c>
      <c r="CL431" s="120">
        <v>0</v>
      </c>
    </row>
    <row r="432" spans="82:90" x14ac:dyDescent="0.15">
      <c r="CD432" s="118" t="s">
        <v>706</v>
      </c>
      <c r="CE432" s="119">
        <v>0</v>
      </c>
      <c r="CF432" s="119">
        <v>0</v>
      </c>
      <c r="CG432" s="120">
        <v>133560</v>
      </c>
      <c r="CH432" s="120">
        <v>61740</v>
      </c>
      <c r="CI432" s="120">
        <v>19890</v>
      </c>
      <c r="CJ432" s="120">
        <v>36</v>
      </c>
      <c r="CK432" s="120">
        <v>0</v>
      </c>
      <c r="CL432" s="120">
        <v>0</v>
      </c>
    </row>
    <row r="433" spans="82:90" x14ac:dyDescent="0.15">
      <c r="CD433" s="117" t="s">
        <v>707</v>
      </c>
      <c r="CE433" s="119">
        <v>0</v>
      </c>
      <c r="CF433" s="119">
        <v>0</v>
      </c>
      <c r="CG433" s="120">
        <v>1335600000</v>
      </c>
      <c r="CH433" s="120">
        <v>617400000</v>
      </c>
      <c r="CI433" s="120">
        <v>198900000</v>
      </c>
      <c r="CJ433" s="120">
        <v>360000</v>
      </c>
      <c r="CK433" s="120">
        <v>0</v>
      </c>
      <c r="CL433" s="120">
        <v>0</v>
      </c>
    </row>
    <row r="434" spans="82:90" x14ac:dyDescent="0.15">
      <c r="CD434" s="118" t="s">
        <v>229</v>
      </c>
      <c r="CE434" s="119">
        <v>1200</v>
      </c>
      <c r="CF434" s="119" t="s">
        <v>65</v>
      </c>
      <c r="CG434" s="120">
        <v>27454000</v>
      </c>
      <c r="CH434" s="120">
        <v>12691000</v>
      </c>
      <c r="CI434" s="120">
        <v>4088500</v>
      </c>
      <c r="CJ434" s="120">
        <v>7400</v>
      </c>
      <c r="CK434" s="120">
        <v>0</v>
      </c>
      <c r="CL434" s="120">
        <v>0</v>
      </c>
    </row>
    <row r="435" spans="82:90" x14ac:dyDescent="0.15">
      <c r="CD435" s="117" t="s">
        <v>228</v>
      </c>
      <c r="CE435" s="119">
        <v>26.8</v>
      </c>
      <c r="CF435" s="119" t="s">
        <v>44</v>
      </c>
      <c r="CG435" s="120">
        <v>1335600000</v>
      </c>
      <c r="CH435" s="120">
        <v>617400000</v>
      </c>
      <c r="CI435" s="120">
        <v>198900000</v>
      </c>
      <c r="CJ435" s="120">
        <v>360000</v>
      </c>
      <c r="CK435" s="120">
        <v>0</v>
      </c>
      <c r="CL435" s="120">
        <v>0</v>
      </c>
    </row>
    <row r="436" spans="82:90" x14ac:dyDescent="0.15">
      <c r="CD436" s="118" t="s">
        <v>708</v>
      </c>
      <c r="CE436" s="119">
        <v>0</v>
      </c>
      <c r="CF436" s="119">
        <v>0</v>
      </c>
      <c r="CG436" s="120">
        <v>1335600000</v>
      </c>
      <c r="CH436" s="120">
        <v>617400000</v>
      </c>
      <c r="CI436" s="120">
        <v>198900000</v>
      </c>
      <c r="CJ436" s="120">
        <v>360000</v>
      </c>
      <c r="CK436" s="120">
        <v>0</v>
      </c>
      <c r="CL436" s="120">
        <v>0</v>
      </c>
    </row>
    <row r="437" spans="82:90" x14ac:dyDescent="0.15">
      <c r="CD437" s="117" t="s">
        <v>709</v>
      </c>
      <c r="CE437" s="119">
        <v>0</v>
      </c>
      <c r="CF437" s="119">
        <v>0</v>
      </c>
      <c r="CG437" s="120">
        <v>133560</v>
      </c>
      <c r="CH437" s="120">
        <v>61740</v>
      </c>
      <c r="CI437" s="120">
        <v>19890</v>
      </c>
      <c r="CJ437" s="120">
        <v>36</v>
      </c>
      <c r="CK437" s="120">
        <v>0</v>
      </c>
      <c r="CL437" s="120">
        <v>0</v>
      </c>
    </row>
    <row r="438" spans="82:90" x14ac:dyDescent="0.15">
      <c r="CD438" s="118" t="s">
        <v>710</v>
      </c>
      <c r="CE438" s="119">
        <v>0</v>
      </c>
      <c r="CF438" s="119">
        <v>0</v>
      </c>
      <c r="CG438" s="120">
        <v>133560</v>
      </c>
      <c r="CH438" s="120">
        <v>61740</v>
      </c>
      <c r="CI438" s="120">
        <v>19890</v>
      </c>
      <c r="CJ438" s="120">
        <v>36</v>
      </c>
      <c r="CK438" s="120">
        <v>0</v>
      </c>
      <c r="CL438" s="120">
        <v>0</v>
      </c>
    </row>
    <row r="439" spans="82:90" x14ac:dyDescent="0.15">
      <c r="CD439" s="117" t="s">
        <v>711</v>
      </c>
      <c r="CE439" s="119">
        <v>0</v>
      </c>
      <c r="CF439" s="119">
        <v>0</v>
      </c>
      <c r="CG439" s="120">
        <v>1335600000</v>
      </c>
      <c r="CH439" s="120">
        <v>617400000</v>
      </c>
      <c r="CI439" s="120">
        <v>198900000</v>
      </c>
      <c r="CJ439" s="120">
        <v>360000</v>
      </c>
      <c r="CK439" s="120">
        <v>0</v>
      </c>
      <c r="CL439" s="120">
        <v>0</v>
      </c>
    </row>
    <row r="440" spans="82:90" x14ac:dyDescent="0.15">
      <c r="CD440" s="118" t="s">
        <v>230</v>
      </c>
      <c r="CE440" s="119">
        <v>75</v>
      </c>
      <c r="CF440" s="119" t="s">
        <v>66</v>
      </c>
      <c r="CG440" s="120">
        <v>133560</v>
      </c>
      <c r="CH440" s="120">
        <v>61740</v>
      </c>
      <c r="CI440" s="120">
        <v>19890</v>
      </c>
      <c r="CJ440" s="120">
        <v>36</v>
      </c>
      <c r="CK440" s="120">
        <v>0</v>
      </c>
      <c r="CL440" s="120">
        <v>0</v>
      </c>
    </row>
    <row r="441" spans="82:90" x14ac:dyDescent="0.15">
      <c r="CD441" s="117" t="s">
        <v>231</v>
      </c>
      <c r="CE441" s="119">
        <v>10.3</v>
      </c>
      <c r="CF441" s="119" t="s">
        <v>44</v>
      </c>
      <c r="CG441" s="120">
        <v>1335600000</v>
      </c>
      <c r="CH441" s="120">
        <v>617400000</v>
      </c>
      <c r="CI441" s="120">
        <v>198900000</v>
      </c>
      <c r="CJ441" s="120">
        <v>360000</v>
      </c>
      <c r="CK441" s="120">
        <v>0</v>
      </c>
      <c r="CL441" s="120">
        <v>0</v>
      </c>
    </row>
    <row r="442" spans="82:90" x14ac:dyDescent="0.15">
      <c r="CD442" s="118" t="s">
        <v>232</v>
      </c>
      <c r="CE442" s="119">
        <v>2.2999999999999998</v>
      </c>
      <c r="CF442" s="119" t="s">
        <v>41</v>
      </c>
      <c r="CG442" s="120">
        <v>133560</v>
      </c>
      <c r="CH442" s="120">
        <v>61740</v>
      </c>
      <c r="CI442" s="120">
        <v>19890</v>
      </c>
      <c r="CJ442" s="120">
        <v>36</v>
      </c>
      <c r="CK442" s="120">
        <v>0</v>
      </c>
      <c r="CL442" s="120">
        <v>0</v>
      </c>
    </row>
    <row r="443" spans="82:90" x14ac:dyDescent="0.15">
      <c r="CD443" s="117" t="s">
        <v>233</v>
      </c>
      <c r="CE443" s="119">
        <v>9.4</v>
      </c>
      <c r="CF443" s="119" t="s">
        <v>67</v>
      </c>
      <c r="CG443" s="120">
        <v>1335600000</v>
      </c>
      <c r="CH443" s="120">
        <v>617400000</v>
      </c>
      <c r="CI443" s="120">
        <v>198900000</v>
      </c>
      <c r="CJ443" s="120">
        <v>360000</v>
      </c>
      <c r="CK443" s="120">
        <v>0</v>
      </c>
      <c r="CL443" s="120">
        <v>0</v>
      </c>
    </row>
    <row r="444" spans="82:90" x14ac:dyDescent="0.15">
      <c r="CD444" s="118" t="s">
        <v>234</v>
      </c>
      <c r="CE444" s="119">
        <v>7.52</v>
      </c>
      <c r="CF444" s="119" t="s">
        <v>44</v>
      </c>
      <c r="CG444" s="120">
        <v>1335600000</v>
      </c>
      <c r="CH444" s="120">
        <v>617400000</v>
      </c>
      <c r="CI444" s="120">
        <v>198900000</v>
      </c>
      <c r="CJ444" s="120">
        <v>360000</v>
      </c>
      <c r="CK444" s="120">
        <v>0</v>
      </c>
      <c r="CL444" s="120">
        <v>0</v>
      </c>
    </row>
    <row r="445" spans="82:90" x14ac:dyDescent="0.15">
      <c r="CD445" s="117" t="s">
        <v>712</v>
      </c>
      <c r="CE445" s="119">
        <v>0</v>
      </c>
      <c r="CF445" s="119">
        <v>0</v>
      </c>
      <c r="CG445" s="120">
        <v>1335600000</v>
      </c>
      <c r="CH445" s="120">
        <v>617400000</v>
      </c>
      <c r="CI445" s="120">
        <v>198900000</v>
      </c>
      <c r="CJ445" s="120">
        <v>360000</v>
      </c>
      <c r="CK445" s="120">
        <v>0</v>
      </c>
      <c r="CL445" s="120">
        <v>0</v>
      </c>
    </row>
    <row r="446" spans="82:90" x14ac:dyDescent="0.15">
      <c r="CD446" s="118" t="s">
        <v>713</v>
      </c>
      <c r="CE446" s="119">
        <v>0</v>
      </c>
      <c r="CF446" s="119">
        <v>0</v>
      </c>
      <c r="CG446" s="120">
        <v>133560</v>
      </c>
      <c r="CH446" s="120">
        <v>61740</v>
      </c>
      <c r="CI446" s="120">
        <v>19890</v>
      </c>
      <c r="CJ446" s="120">
        <v>36</v>
      </c>
      <c r="CK446" s="120">
        <v>0</v>
      </c>
      <c r="CL446" s="120">
        <v>0</v>
      </c>
    </row>
    <row r="447" spans="82:90" x14ac:dyDescent="0.15">
      <c r="CD447" s="117" t="s">
        <v>235</v>
      </c>
      <c r="CE447" s="119">
        <v>128.6</v>
      </c>
      <c r="CF447" s="119" t="s">
        <v>67</v>
      </c>
      <c r="CG447" s="120">
        <v>1335600000</v>
      </c>
      <c r="CH447" s="120">
        <v>617400000</v>
      </c>
      <c r="CI447" s="120">
        <v>198900000</v>
      </c>
      <c r="CJ447" s="120">
        <v>360000</v>
      </c>
      <c r="CK447" s="120">
        <v>0</v>
      </c>
      <c r="CL447" s="120">
        <v>0</v>
      </c>
    </row>
    <row r="448" spans="82:90" x14ac:dyDescent="0.15">
      <c r="CD448" s="118" t="s">
        <v>714</v>
      </c>
      <c r="CE448" s="119">
        <v>0</v>
      </c>
      <c r="CF448" s="119">
        <v>0</v>
      </c>
      <c r="CG448" s="120">
        <v>1335600000</v>
      </c>
      <c r="CH448" s="120">
        <v>617400000</v>
      </c>
      <c r="CI448" s="120">
        <v>198900000</v>
      </c>
      <c r="CJ448" s="120">
        <v>360000</v>
      </c>
      <c r="CK448" s="120">
        <v>0</v>
      </c>
      <c r="CL448" s="120">
        <v>0</v>
      </c>
    </row>
    <row r="449" spans="82:90" x14ac:dyDescent="0.15">
      <c r="CD449" s="117" t="s">
        <v>715</v>
      </c>
      <c r="CE449" s="119">
        <v>0</v>
      </c>
      <c r="CF449" s="119">
        <v>0</v>
      </c>
      <c r="CG449" s="120">
        <v>1335600000</v>
      </c>
      <c r="CH449" s="120">
        <v>617400000</v>
      </c>
      <c r="CI449" s="120">
        <v>198900000</v>
      </c>
      <c r="CJ449" s="120">
        <v>360000</v>
      </c>
      <c r="CK449" s="120">
        <v>0</v>
      </c>
      <c r="CL449" s="120">
        <v>0</v>
      </c>
    </row>
    <row r="450" spans="82:90" x14ac:dyDescent="0.15">
      <c r="CD450" s="118" t="s">
        <v>716</v>
      </c>
      <c r="CE450" s="119">
        <v>0</v>
      </c>
      <c r="CF450" s="119">
        <v>0</v>
      </c>
      <c r="CG450" s="120">
        <v>1335600000</v>
      </c>
      <c r="CH450" s="120">
        <v>617400000</v>
      </c>
      <c r="CI450" s="120">
        <v>198900000</v>
      </c>
      <c r="CJ450" s="120">
        <v>360000</v>
      </c>
      <c r="CK450" s="120">
        <v>0</v>
      </c>
      <c r="CL450" s="120">
        <v>0</v>
      </c>
    </row>
    <row r="451" spans="82:90" x14ac:dyDescent="0.15">
      <c r="CD451" s="117" t="s">
        <v>717</v>
      </c>
      <c r="CE451" s="119">
        <v>0</v>
      </c>
      <c r="CF451" s="119">
        <v>0</v>
      </c>
      <c r="CG451" s="120">
        <v>133560</v>
      </c>
      <c r="CH451" s="120">
        <v>61740</v>
      </c>
      <c r="CI451" s="120">
        <v>19890</v>
      </c>
      <c r="CJ451" s="120">
        <v>36</v>
      </c>
      <c r="CK451" s="120">
        <v>0</v>
      </c>
      <c r="CL451" s="120">
        <v>0</v>
      </c>
    </row>
    <row r="452" spans="82:90" x14ac:dyDescent="0.15">
      <c r="CD452" s="118" t="s">
        <v>718</v>
      </c>
      <c r="CE452" s="119">
        <v>0</v>
      </c>
      <c r="CF452" s="119">
        <v>0</v>
      </c>
      <c r="CG452" s="120">
        <v>1335600000</v>
      </c>
      <c r="CH452" s="120">
        <v>617400000</v>
      </c>
      <c r="CI452" s="120">
        <v>198900000</v>
      </c>
      <c r="CJ452" s="120">
        <v>360000</v>
      </c>
      <c r="CK452" s="120">
        <v>0</v>
      </c>
      <c r="CL452" s="120">
        <v>0</v>
      </c>
    </row>
    <row r="453" spans="82:90" x14ac:dyDescent="0.15">
      <c r="CD453" s="117" t="s">
        <v>719</v>
      </c>
      <c r="CE453" s="119">
        <v>0</v>
      </c>
      <c r="CF453" s="119">
        <v>0</v>
      </c>
      <c r="CG453" s="120">
        <v>1335600000</v>
      </c>
      <c r="CH453" s="120">
        <v>617400000</v>
      </c>
      <c r="CI453" s="120">
        <v>198900000</v>
      </c>
      <c r="CJ453" s="120">
        <v>360000</v>
      </c>
      <c r="CK453" s="120">
        <v>0</v>
      </c>
      <c r="CL453" s="120">
        <v>0</v>
      </c>
    </row>
    <row r="454" spans="82:90" x14ac:dyDescent="0.15">
      <c r="CD454" s="118" t="s">
        <v>720</v>
      </c>
      <c r="CE454" s="119">
        <v>0</v>
      </c>
      <c r="CF454" s="119">
        <v>0</v>
      </c>
      <c r="CG454" s="120">
        <v>1335600000</v>
      </c>
      <c r="CH454" s="120">
        <v>617400000</v>
      </c>
      <c r="CI454" s="120">
        <v>198900000</v>
      </c>
      <c r="CJ454" s="120">
        <v>360000</v>
      </c>
      <c r="CK454" s="120">
        <v>0</v>
      </c>
      <c r="CL454" s="120">
        <v>0</v>
      </c>
    </row>
    <row r="455" spans="82:90" x14ac:dyDescent="0.15">
      <c r="CD455" s="117" t="s">
        <v>721</v>
      </c>
      <c r="CE455" s="119">
        <v>0</v>
      </c>
      <c r="CF455" s="119">
        <v>0</v>
      </c>
      <c r="CG455" s="120">
        <v>133560</v>
      </c>
      <c r="CH455" s="120">
        <v>61740</v>
      </c>
      <c r="CI455" s="120">
        <v>19890</v>
      </c>
      <c r="CJ455" s="120">
        <v>36</v>
      </c>
      <c r="CK455" s="120">
        <v>0</v>
      </c>
      <c r="CL455" s="120">
        <v>0</v>
      </c>
    </row>
    <row r="456" spans="82:90" x14ac:dyDescent="0.15">
      <c r="CD456" s="118" t="s">
        <v>236</v>
      </c>
      <c r="CE456" s="119">
        <v>32</v>
      </c>
      <c r="CF456" s="119" t="s">
        <v>67</v>
      </c>
      <c r="CG456" s="120">
        <v>1335600000</v>
      </c>
      <c r="CH456" s="120">
        <v>617400000</v>
      </c>
      <c r="CI456" s="120">
        <v>198900000</v>
      </c>
      <c r="CJ456" s="120">
        <v>360000</v>
      </c>
      <c r="CK456" s="120">
        <v>0</v>
      </c>
      <c r="CL456" s="120">
        <v>0</v>
      </c>
    </row>
    <row r="457" spans="82:90" x14ac:dyDescent="0.15">
      <c r="CD457" s="117" t="s">
        <v>237</v>
      </c>
      <c r="CE457" s="119">
        <v>4.2</v>
      </c>
      <c r="CF457" s="119" t="s">
        <v>67</v>
      </c>
      <c r="CG457" s="120">
        <v>1335600000</v>
      </c>
      <c r="CH457" s="120">
        <v>617400000</v>
      </c>
      <c r="CI457" s="120">
        <v>198900000</v>
      </c>
      <c r="CJ457" s="120">
        <v>360000</v>
      </c>
      <c r="CK457" s="120">
        <v>0</v>
      </c>
      <c r="CL457" s="120">
        <v>0</v>
      </c>
    </row>
    <row r="458" spans="82:90" x14ac:dyDescent="0.15">
      <c r="CD458" s="118" t="s">
        <v>722</v>
      </c>
      <c r="CE458" s="119">
        <v>0</v>
      </c>
      <c r="CF458" s="119">
        <v>0</v>
      </c>
      <c r="CG458" s="120">
        <v>133560</v>
      </c>
      <c r="CH458" s="120">
        <v>61740</v>
      </c>
      <c r="CI458" s="120">
        <v>19890</v>
      </c>
      <c r="CJ458" s="120">
        <v>36</v>
      </c>
      <c r="CK458" s="120">
        <v>0</v>
      </c>
      <c r="CL458" s="120">
        <v>0</v>
      </c>
    </row>
    <row r="459" spans="82:90" x14ac:dyDescent="0.15">
      <c r="CD459" s="117" t="s">
        <v>238</v>
      </c>
      <c r="CE459" s="119">
        <v>1.9</v>
      </c>
      <c r="CF459" s="119" t="s">
        <v>44</v>
      </c>
      <c r="CG459" s="120">
        <v>1335600000</v>
      </c>
      <c r="CH459" s="120">
        <v>617400000</v>
      </c>
      <c r="CI459" s="120">
        <v>198900000</v>
      </c>
      <c r="CJ459" s="120">
        <v>360000</v>
      </c>
      <c r="CK459" s="120">
        <v>0</v>
      </c>
      <c r="CL459" s="120">
        <v>0</v>
      </c>
    </row>
    <row r="460" spans="82:90" x14ac:dyDescent="0.15">
      <c r="CD460" s="118" t="s">
        <v>723</v>
      </c>
      <c r="CE460" s="119">
        <v>0</v>
      </c>
      <c r="CF460" s="119">
        <v>0</v>
      </c>
      <c r="CG460" s="120">
        <v>1335600000</v>
      </c>
      <c r="CH460" s="120">
        <v>617400000</v>
      </c>
      <c r="CI460" s="120">
        <v>198900000</v>
      </c>
      <c r="CJ460" s="120">
        <v>360000</v>
      </c>
      <c r="CK460" s="120">
        <v>0</v>
      </c>
      <c r="CL460" s="120">
        <v>0</v>
      </c>
    </row>
    <row r="461" spans="82:90" x14ac:dyDescent="0.15">
      <c r="CD461" s="117" t="s">
        <v>724</v>
      </c>
      <c r="CE461" s="119">
        <v>0</v>
      </c>
      <c r="CF461" s="119">
        <v>0</v>
      </c>
      <c r="CG461" s="120">
        <v>1335600000</v>
      </c>
      <c r="CH461" s="120">
        <v>617400000</v>
      </c>
      <c r="CI461" s="120">
        <v>198900000</v>
      </c>
      <c r="CJ461" s="120">
        <v>360000</v>
      </c>
      <c r="CK461" s="120">
        <v>0</v>
      </c>
      <c r="CL461" s="120">
        <v>0</v>
      </c>
    </row>
    <row r="462" spans="82:90" x14ac:dyDescent="0.15">
      <c r="CD462" s="118" t="s">
        <v>725</v>
      </c>
      <c r="CE462" s="119">
        <v>0</v>
      </c>
      <c r="CF462" s="119">
        <v>0</v>
      </c>
      <c r="CG462" s="120">
        <v>1335600000</v>
      </c>
      <c r="CH462" s="120">
        <v>617400000</v>
      </c>
      <c r="CI462" s="120">
        <v>198900000</v>
      </c>
      <c r="CJ462" s="120">
        <v>360000</v>
      </c>
      <c r="CK462" s="120">
        <v>0</v>
      </c>
      <c r="CL462" s="120">
        <v>0</v>
      </c>
    </row>
    <row r="463" spans="82:90" x14ac:dyDescent="0.15">
      <c r="CD463" s="117" t="s">
        <v>726</v>
      </c>
      <c r="CE463" s="119">
        <v>0</v>
      </c>
      <c r="CF463" s="119">
        <v>0</v>
      </c>
      <c r="CG463" s="120">
        <v>549080000</v>
      </c>
      <c r="CH463" s="120">
        <v>253820000</v>
      </c>
      <c r="CI463" s="120">
        <v>81770000</v>
      </c>
      <c r="CJ463" s="120">
        <v>140000</v>
      </c>
      <c r="CK463" s="120">
        <v>0</v>
      </c>
      <c r="CL463" s="120">
        <v>0</v>
      </c>
    </row>
    <row r="464" spans="82:90" x14ac:dyDescent="0.15">
      <c r="CD464" s="118" t="s">
        <v>239</v>
      </c>
      <c r="CE464" s="119">
        <v>3.68</v>
      </c>
      <c r="CF464" s="119" t="s">
        <v>44</v>
      </c>
      <c r="CG464" s="120">
        <v>1335600000</v>
      </c>
      <c r="CH464" s="120">
        <v>617400000</v>
      </c>
      <c r="CI464" s="120">
        <v>198900000</v>
      </c>
      <c r="CJ464" s="120">
        <v>360000</v>
      </c>
      <c r="CK464" s="120">
        <v>0</v>
      </c>
      <c r="CL464" s="120">
        <v>0</v>
      </c>
    </row>
    <row r="465" spans="82:90" x14ac:dyDescent="0.15">
      <c r="CD465" s="117" t="s">
        <v>241</v>
      </c>
      <c r="CE465" s="119">
        <v>160.1</v>
      </c>
      <c r="CF465" s="119" t="s">
        <v>67</v>
      </c>
      <c r="CG465" s="120">
        <v>274540000</v>
      </c>
      <c r="CH465" s="120">
        <v>126910000</v>
      </c>
      <c r="CI465" s="120">
        <v>40885000</v>
      </c>
      <c r="CJ465" s="120">
        <v>74000</v>
      </c>
      <c r="CK465" s="120">
        <v>0</v>
      </c>
      <c r="CL465" s="120">
        <v>0</v>
      </c>
    </row>
    <row r="466" spans="82:90" x14ac:dyDescent="0.15">
      <c r="CD466" s="118" t="s">
        <v>240</v>
      </c>
      <c r="CE466" s="119">
        <v>6.71</v>
      </c>
      <c r="CF466" s="119" t="s">
        <v>67</v>
      </c>
      <c r="CG466" s="120">
        <v>1335600000</v>
      </c>
      <c r="CH466" s="120">
        <v>617400000</v>
      </c>
      <c r="CI466" s="120">
        <v>198900000</v>
      </c>
      <c r="CJ466" s="120">
        <v>360000</v>
      </c>
      <c r="CK466" s="120">
        <v>0</v>
      </c>
      <c r="CL466" s="120">
        <v>0</v>
      </c>
    </row>
    <row r="467" spans="82:90" x14ac:dyDescent="0.15">
      <c r="CD467" s="117" t="s">
        <v>727</v>
      </c>
      <c r="CE467" s="119">
        <v>0</v>
      </c>
      <c r="CF467" s="119">
        <v>0</v>
      </c>
      <c r="CG467" s="120">
        <v>1335600000</v>
      </c>
      <c r="CH467" s="120">
        <v>617400000</v>
      </c>
      <c r="CI467" s="120">
        <v>198900000</v>
      </c>
      <c r="CJ467" s="120">
        <v>360000</v>
      </c>
      <c r="CK467" s="120">
        <v>0</v>
      </c>
      <c r="CL467" s="120">
        <v>0</v>
      </c>
    </row>
    <row r="468" spans="82:90" x14ac:dyDescent="0.15">
      <c r="CD468" s="118" t="s">
        <v>728</v>
      </c>
      <c r="CE468" s="119">
        <v>0</v>
      </c>
      <c r="CF468" s="119">
        <v>0</v>
      </c>
      <c r="CG468" s="120">
        <v>1335600000</v>
      </c>
      <c r="CH468" s="120">
        <v>617400000</v>
      </c>
      <c r="CI468" s="120">
        <v>198900000</v>
      </c>
      <c r="CJ468" s="120">
        <v>360000</v>
      </c>
      <c r="CK468" s="120">
        <v>0</v>
      </c>
      <c r="CL468" s="120">
        <v>0</v>
      </c>
    </row>
    <row r="469" spans="82:90" x14ac:dyDescent="0.15">
      <c r="CD469" s="117" t="s">
        <v>729</v>
      </c>
      <c r="CE469" s="119">
        <v>0</v>
      </c>
      <c r="CF469" s="119">
        <v>0</v>
      </c>
      <c r="CG469" s="120">
        <v>133560000</v>
      </c>
      <c r="CH469" s="120">
        <v>61740000</v>
      </c>
      <c r="CI469" s="120">
        <v>19890000</v>
      </c>
      <c r="CJ469" s="120">
        <v>36000</v>
      </c>
      <c r="CK469" s="120">
        <v>0</v>
      </c>
      <c r="CL469" s="120">
        <v>0</v>
      </c>
    </row>
    <row r="470" spans="82:90" x14ac:dyDescent="0.15">
      <c r="CD470" s="118" t="s">
        <v>730</v>
      </c>
      <c r="CE470" s="119">
        <v>0</v>
      </c>
      <c r="CF470" s="119">
        <v>0</v>
      </c>
      <c r="CG470" s="120">
        <v>1335600000</v>
      </c>
      <c r="CH470" s="120">
        <v>617400000</v>
      </c>
      <c r="CI470" s="120">
        <v>198900000</v>
      </c>
      <c r="CJ470" s="120">
        <v>360000</v>
      </c>
      <c r="CK470" s="120">
        <v>0</v>
      </c>
      <c r="CL470" s="120">
        <v>0</v>
      </c>
    </row>
    <row r="471" spans="82:90" x14ac:dyDescent="0.15">
      <c r="CD471" s="117" t="s">
        <v>731</v>
      </c>
      <c r="CE471" s="119">
        <v>0</v>
      </c>
      <c r="CF471" s="119">
        <v>0</v>
      </c>
      <c r="CG471" s="120">
        <v>1335600000</v>
      </c>
      <c r="CH471" s="120">
        <v>617400000</v>
      </c>
      <c r="CI471" s="120">
        <v>198900000</v>
      </c>
      <c r="CJ471" s="120">
        <v>360000</v>
      </c>
      <c r="CK471" s="120">
        <v>0</v>
      </c>
      <c r="CL471" s="120">
        <v>0</v>
      </c>
    </row>
    <row r="472" spans="82:90" x14ac:dyDescent="0.15">
      <c r="CD472" s="118" t="s">
        <v>732</v>
      </c>
      <c r="CE472" s="119">
        <v>0</v>
      </c>
      <c r="CF472" s="119">
        <v>0</v>
      </c>
      <c r="CG472" s="120">
        <v>1335600000</v>
      </c>
      <c r="CH472" s="120">
        <v>617400000</v>
      </c>
      <c r="CI472" s="120">
        <v>198900000</v>
      </c>
      <c r="CJ472" s="120">
        <v>360000</v>
      </c>
      <c r="CK472" s="120">
        <v>0</v>
      </c>
      <c r="CL472" s="120">
        <v>0</v>
      </c>
    </row>
    <row r="473" spans="82:90" x14ac:dyDescent="0.15">
      <c r="CD473" s="117" t="s">
        <v>733</v>
      </c>
      <c r="CE473" s="119">
        <v>0</v>
      </c>
      <c r="CF473" s="119">
        <v>0</v>
      </c>
      <c r="CG473" s="120">
        <v>5490800</v>
      </c>
      <c r="CH473" s="120">
        <v>2538200</v>
      </c>
      <c r="CI473" s="120">
        <v>817700</v>
      </c>
      <c r="CJ473" s="120">
        <v>1400</v>
      </c>
      <c r="CK473" s="120">
        <v>0</v>
      </c>
      <c r="CL473" s="120">
        <v>0</v>
      </c>
    </row>
    <row r="474" spans="82:90" x14ac:dyDescent="0.15">
      <c r="CD474" s="118" t="s">
        <v>734</v>
      </c>
      <c r="CE474" s="119">
        <v>0</v>
      </c>
      <c r="CF474" s="119">
        <v>0</v>
      </c>
      <c r="CG474" s="120">
        <v>1335600000</v>
      </c>
      <c r="CH474" s="120">
        <v>617400000</v>
      </c>
      <c r="CI474" s="120">
        <v>198900000</v>
      </c>
      <c r="CJ474" s="120">
        <v>360000</v>
      </c>
      <c r="CK474" s="120">
        <v>0</v>
      </c>
      <c r="CL474" s="120">
        <v>0</v>
      </c>
    </row>
    <row r="475" spans="82:90" x14ac:dyDescent="0.15">
      <c r="CD475" s="117" t="s">
        <v>242</v>
      </c>
      <c r="CE475" s="119">
        <v>5.5</v>
      </c>
      <c r="CF475" s="119" t="s">
        <v>44</v>
      </c>
      <c r="CG475" s="120">
        <v>1335600000</v>
      </c>
      <c r="CH475" s="120">
        <v>617400000</v>
      </c>
      <c r="CI475" s="120">
        <v>198900000</v>
      </c>
      <c r="CJ475" s="120">
        <v>360000</v>
      </c>
      <c r="CK475" s="120">
        <v>0</v>
      </c>
      <c r="CL475" s="120">
        <v>0</v>
      </c>
    </row>
    <row r="476" spans="82:90" x14ac:dyDescent="0.15">
      <c r="CD476" s="118" t="s">
        <v>243</v>
      </c>
      <c r="CE476" s="119">
        <v>42.39</v>
      </c>
      <c r="CF476" s="119" t="s">
        <v>67</v>
      </c>
      <c r="CG476" s="120">
        <v>549080000</v>
      </c>
      <c r="CH476" s="120">
        <v>253820000</v>
      </c>
      <c r="CI476" s="120">
        <v>81770000</v>
      </c>
      <c r="CJ476" s="120">
        <v>140000</v>
      </c>
      <c r="CK476" s="120">
        <v>0</v>
      </c>
      <c r="CL476" s="120">
        <v>0</v>
      </c>
    </row>
    <row r="477" spans="82:90" x14ac:dyDescent="0.15">
      <c r="CD477" s="117" t="s">
        <v>735</v>
      </c>
      <c r="CE477" s="119">
        <v>0</v>
      </c>
      <c r="CF477" s="119">
        <v>0</v>
      </c>
      <c r="CG477" s="120">
        <v>133560</v>
      </c>
      <c r="CH477" s="120">
        <v>61740</v>
      </c>
      <c r="CI477" s="120">
        <v>19890</v>
      </c>
      <c r="CJ477" s="120">
        <v>36</v>
      </c>
      <c r="CK477" s="120">
        <v>0</v>
      </c>
      <c r="CL477" s="120">
        <v>0</v>
      </c>
    </row>
    <row r="478" spans="82:90" x14ac:dyDescent="0.15">
      <c r="CD478" s="118" t="s">
        <v>736</v>
      </c>
      <c r="CE478" s="119">
        <v>0</v>
      </c>
      <c r="CF478" s="119">
        <v>0</v>
      </c>
      <c r="CG478" s="120">
        <v>1335600000</v>
      </c>
      <c r="CH478" s="120">
        <v>617400000</v>
      </c>
      <c r="CI478" s="120">
        <v>198900000</v>
      </c>
      <c r="CJ478" s="120">
        <v>360000</v>
      </c>
      <c r="CK478" s="120">
        <v>0</v>
      </c>
      <c r="CL478" s="120">
        <v>0</v>
      </c>
    </row>
    <row r="479" spans="82:90" x14ac:dyDescent="0.15">
      <c r="CD479" s="117" t="s">
        <v>245</v>
      </c>
      <c r="CE479" s="119">
        <v>16</v>
      </c>
      <c r="CF479" s="119" t="s">
        <v>66</v>
      </c>
      <c r="CG479" s="120">
        <v>1335600000</v>
      </c>
      <c r="CH479" s="120">
        <v>617400000</v>
      </c>
      <c r="CI479" s="120">
        <v>198900000</v>
      </c>
      <c r="CJ479" s="120">
        <v>360000</v>
      </c>
      <c r="CK479" s="120">
        <v>0</v>
      </c>
      <c r="CL479" s="120">
        <v>0</v>
      </c>
    </row>
    <row r="480" spans="82:90" x14ac:dyDescent="0.15">
      <c r="CD480" s="118" t="s">
        <v>244</v>
      </c>
      <c r="CE480" s="119">
        <v>114.43</v>
      </c>
      <c r="CF480" s="119" t="s">
        <v>67</v>
      </c>
      <c r="CG480" s="120">
        <v>549080000</v>
      </c>
      <c r="CH480" s="120">
        <v>253820000</v>
      </c>
      <c r="CI480" s="120">
        <v>81770000</v>
      </c>
      <c r="CJ480" s="120">
        <v>140000</v>
      </c>
      <c r="CK480" s="120">
        <v>0</v>
      </c>
      <c r="CL480" s="120">
        <v>0</v>
      </c>
    </row>
    <row r="481" spans="82:90" x14ac:dyDescent="0.15">
      <c r="CD481" s="117" t="s">
        <v>737</v>
      </c>
      <c r="CE481" s="119">
        <v>0</v>
      </c>
      <c r="CF481" s="119">
        <v>0</v>
      </c>
      <c r="CG481" s="120">
        <v>1335600000</v>
      </c>
      <c r="CH481" s="120">
        <v>617400000</v>
      </c>
      <c r="CI481" s="120">
        <v>198900000</v>
      </c>
      <c r="CJ481" s="120">
        <v>360000</v>
      </c>
      <c r="CK481" s="120">
        <v>0</v>
      </c>
      <c r="CL481" s="120">
        <v>0</v>
      </c>
    </row>
    <row r="482" spans="82:90" x14ac:dyDescent="0.15">
      <c r="CD482" s="118" t="s">
        <v>738</v>
      </c>
      <c r="CE482" s="119">
        <v>0</v>
      </c>
      <c r="CF482" s="119">
        <v>0</v>
      </c>
      <c r="CG482" s="120">
        <v>1335600000</v>
      </c>
      <c r="CH482" s="120">
        <v>617400000</v>
      </c>
      <c r="CI482" s="120">
        <v>198900000</v>
      </c>
      <c r="CJ482" s="120">
        <v>360000</v>
      </c>
      <c r="CK482" s="120">
        <v>0</v>
      </c>
      <c r="CL482" s="120">
        <v>0</v>
      </c>
    </row>
    <row r="483" spans="82:90" x14ac:dyDescent="0.15">
      <c r="CD483" s="117" t="s">
        <v>739</v>
      </c>
      <c r="CE483" s="119">
        <v>0</v>
      </c>
      <c r="CF483" s="119">
        <v>0</v>
      </c>
      <c r="CG483" s="120">
        <v>1335600000</v>
      </c>
      <c r="CH483" s="120">
        <v>617400000</v>
      </c>
      <c r="CI483" s="120">
        <v>198900000</v>
      </c>
      <c r="CJ483" s="120">
        <v>360000</v>
      </c>
      <c r="CK483" s="120">
        <v>0</v>
      </c>
      <c r="CL483" s="120">
        <v>0</v>
      </c>
    </row>
    <row r="484" spans="82:90" x14ac:dyDescent="0.15">
      <c r="CD484" s="118" t="s">
        <v>740</v>
      </c>
      <c r="CE484" s="119">
        <v>0</v>
      </c>
      <c r="CF484" s="119">
        <v>0</v>
      </c>
      <c r="CG484" s="120">
        <v>133560</v>
      </c>
      <c r="CH484" s="120">
        <v>61740</v>
      </c>
      <c r="CI484" s="120">
        <v>19890</v>
      </c>
      <c r="CJ484" s="120">
        <v>36</v>
      </c>
      <c r="CK484" s="120">
        <v>0</v>
      </c>
      <c r="CL484" s="120">
        <v>0</v>
      </c>
    </row>
    <row r="485" spans="82:90" x14ac:dyDescent="0.15">
      <c r="CD485" s="117" t="s">
        <v>741</v>
      </c>
      <c r="CE485" s="119">
        <v>0</v>
      </c>
      <c r="CF485" s="119">
        <v>0</v>
      </c>
      <c r="CG485" s="120">
        <v>1335600000</v>
      </c>
      <c r="CH485" s="120">
        <v>617400000</v>
      </c>
      <c r="CI485" s="120">
        <v>198900000</v>
      </c>
      <c r="CJ485" s="120">
        <v>360000</v>
      </c>
      <c r="CK485" s="120">
        <v>0</v>
      </c>
      <c r="CL485" s="120">
        <v>0</v>
      </c>
    </row>
    <row r="486" spans="82:90" x14ac:dyDescent="0.15">
      <c r="CD486" s="118" t="s">
        <v>742</v>
      </c>
      <c r="CE486" s="119">
        <v>121.2</v>
      </c>
      <c r="CF486" s="119" t="s">
        <v>67</v>
      </c>
      <c r="CG486" s="120">
        <v>1335600000</v>
      </c>
      <c r="CH486" s="120">
        <v>617400000</v>
      </c>
      <c r="CI486" s="120">
        <v>198900000</v>
      </c>
      <c r="CJ486" s="120">
        <v>360000</v>
      </c>
      <c r="CK486" s="120">
        <v>0</v>
      </c>
      <c r="CL486" s="120">
        <v>0</v>
      </c>
    </row>
    <row r="487" spans="82:90" x14ac:dyDescent="0.15">
      <c r="CD487" s="117" t="s">
        <v>743</v>
      </c>
      <c r="CE487" s="119">
        <v>0</v>
      </c>
      <c r="CF487" s="119">
        <v>0</v>
      </c>
      <c r="CG487" s="120">
        <v>133560</v>
      </c>
      <c r="CH487" s="120">
        <v>61740</v>
      </c>
      <c r="CI487" s="120">
        <v>19890</v>
      </c>
      <c r="CJ487" s="120">
        <v>36</v>
      </c>
      <c r="CK487" s="120">
        <v>0</v>
      </c>
      <c r="CL487" s="120">
        <v>0</v>
      </c>
    </row>
    <row r="488" spans="82:90" x14ac:dyDescent="0.15">
      <c r="CD488" s="118" t="s">
        <v>744</v>
      </c>
      <c r="CE488" s="119">
        <v>1.67</v>
      </c>
      <c r="CF488" s="119" t="s">
        <v>66</v>
      </c>
      <c r="CG488" s="120">
        <v>133560</v>
      </c>
      <c r="CH488" s="120">
        <v>61740</v>
      </c>
      <c r="CI488" s="120">
        <v>19890</v>
      </c>
      <c r="CJ488" s="120">
        <v>36</v>
      </c>
      <c r="CK488" s="120">
        <v>0</v>
      </c>
      <c r="CL488" s="120">
        <v>0</v>
      </c>
    </row>
    <row r="489" spans="82:90" x14ac:dyDescent="0.15">
      <c r="CD489" s="117" t="s">
        <v>745</v>
      </c>
      <c r="CE489" s="119">
        <v>75.099999999999994</v>
      </c>
      <c r="CF489" s="119" t="s">
        <v>67</v>
      </c>
      <c r="CG489" s="120">
        <v>1335600000</v>
      </c>
      <c r="CH489" s="120">
        <v>617400000</v>
      </c>
      <c r="CI489" s="120">
        <v>198900000</v>
      </c>
      <c r="CJ489" s="120">
        <v>360000</v>
      </c>
      <c r="CK489" s="120">
        <v>0</v>
      </c>
      <c r="CL489" s="120">
        <v>0</v>
      </c>
    </row>
    <row r="490" spans="82:90" x14ac:dyDescent="0.15">
      <c r="CD490" s="118" t="s">
        <v>746</v>
      </c>
      <c r="CE490" s="119">
        <v>23.72</v>
      </c>
      <c r="CF490" s="119" t="s">
        <v>44</v>
      </c>
      <c r="CG490" s="120">
        <v>1335600000</v>
      </c>
      <c r="CH490" s="120">
        <v>617400000</v>
      </c>
      <c r="CI490" s="120">
        <v>198900000</v>
      </c>
      <c r="CJ490" s="120">
        <v>360000</v>
      </c>
      <c r="CK490" s="120">
        <v>0</v>
      </c>
      <c r="CL490" s="120">
        <v>0</v>
      </c>
    </row>
    <row r="491" spans="82:90" x14ac:dyDescent="0.15">
      <c r="CD491" s="117" t="s">
        <v>747</v>
      </c>
      <c r="CE491" s="119">
        <v>0</v>
      </c>
      <c r="CF491" s="119">
        <v>0</v>
      </c>
      <c r="CG491" s="120">
        <v>1335600000</v>
      </c>
      <c r="CH491" s="120">
        <v>617400000</v>
      </c>
      <c r="CI491" s="120">
        <v>198900000</v>
      </c>
      <c r="CJ491" s="120">
        <v>360000</v>
      </c>
      <c r="CK491" s="120">
        <v>0</v>
      </c>
      <c r="CL491" s="120">
        <v>0</v>
      </c>
    </row>
    <row r="492" spans="82:90" x14ac:dyDescent="0.15">
      <c r="CD492" s="118" t="s">
        <v>748</v>
      </c>
      <c r="CE492" s="119">
        <v>0</v>
      </c>
      <c r="CF492" s="119">
        <v>0</v>
      </c>
      <c r="CG492" s="120">
        <v>1335600000</v>
      </c>
      <c r="CH492" s="120">
        <v>617400000</v>
      </c>
      <c r="CI492" s="120">
        <v>198900000</v>
      </c>
      <c r="CJ492" s="120">
        <v>360000</v>
      </c>
      <c r="CK492" s="120">
        <v>0</v>
      </c>
      <c r="CL492" s="120">
        <v>0</v>
      </c>
    </row>
    <row r="493" spans="82:90" x14ac:dyDescent="0.15">
      <c r="CD493" s="117" t="s">
        <v>749</v>
      </c>
      <c r="CE493" s="119">
        <v>0</v>
      </c>
      <c r="CF493" s="119">
        <v>0</v>
      </c>
      <c r="CG493" s="120">
        <v>1335600000</v>
      </c>
      <c r="CH493" s="120">
        <v>617400000</v>
      </c>
      <c r="CI493" s="120">
        <v>198900000</v>
      </c>
      <c r="CJ493" s="120">
        <v>360000</v>
      </c>
      <c r="CK493" s="120">
        <v>0</v>
      </c>
      <c r="CL493" s="120">
        <v>0</v>
      </c>
    </row>
    <row r="494" spans="82:90" x14ac:dyDescent="0.15">
      <c r="CD494" s="118" t="s">
        <v>246</v>
      </c>
      <c r="CE494" s="119">
        <v>89.25</v>
      </c>
      <c r="CF494" s="119" t="s">
        <v>44</v>
      </c>
      <c r="CG494" s="120">
        <v>1335600000</v>
      </c>
      <c r="CH494" s="120">
        <v>617400000</v>
      </c>
      <c r="CI494" s="120">
        <v>198900000</v>
      </c>
      <c r="CJ494" s="120">
        <v>360000</v>
      </c>
      <c r="CK494" s="120">
        <v>0</v>
      </c>
      <c r="CL494" s="120">
        <v>0</v>
      </c>
    </row>
    <row r="495" spans="82:90" x14ac:dyDescent="0.15">
      <c r="CD495" s="117" t="s">
        <v>750</v>
      </c>
      <c r="CE495" s="119">
        <v>0</v>
      </c>
      <c r="CF495" s="119">
        <v>0</v>
      </c>
      <c r="CG495" s="120">
        <v>1335600000</v>
      </c>
      <c r="CH495" s="120">
        <v>617400000</v>
      </c>
      <c r="CI495" s="120">
        <v>198900000</v>
      </c>
      <c r="CJ495" s="120">
        <v>360000</v>
      </c>
      <c r="CK495" s="120">
        <v>0</v>
      </c>
      <c r="CL495" s="120">
        <v>0</v>
      </c>
    </row>
    <row r="496" spans="82:90" x14ac:dyDescent="0.15">
      <c r="CD496" s="118" t="s">
        <v>248</v>
      </c>
      <c r="CE496" s="119">
        <v>18.600000000000001</v>
      </c>
      <c r="CF496" s="119" t="s">
        <v>66</v>
      </c>
      <c r="CG496" s="120">
        <v>1335600000</v>
      </c>
      <c r="CH496" s="120">
        <v>617400000</v>
      </c>
      <c r="CI496" s="120">
        <v>198900000</v>
      </c>
      <c r="CJ496" s="120">
        <v>360000</v>
      </c>
      <c r="CK496" s="120">
        <v>0</v>
      </c>
      <c r="CL496" s="120">
        <v>0</v>
      </c>
    </row>
    <row r="497" spans="82:90" x14ac:dyDescent="0.15">
      <c r="CD497" s="117" t="s">
        <v>247</v>
      </c>
      <c r="CE497" s="119">
        <v>16.98</v>
      </c>
      <c r="CF497" s="119" t="s">
        <v>44</v>
      </c>
      <c r="CG497" s="120">
        <v>1335600000</v>
      </c>
      <c r="CH497" s="120">
        <v>617400000</v>
      </c>
      <c r="CI497" s="120">
        <v>198900000</v>
      </c>
      <c r="CJ497" s="120">
        <v>360000</v>
      </c>
      <c r="CK497" s="120">
        <v>0</v>
      </c>
      <c r="CL497" s="120">
        <v>0</v>
      </c>
    </row>
    <row r="498" spans="82:90" x14ac:dyDescent="0.15">
      <c r="CD498" s="118" t="s">
        <v>751</v>
      </c>
      <c r="CE498" s="119">
        <v>0</v>
      </c>
      <c r="CF498" s="119">
        <v>0</v>
      </c>
      <c r="CG498" s="120">
        <v>1335600000</v>
      </c>
      <c r="CH498" s="120">
        <v>617400000</v>
      </c>
      <c r="CI498" s="120">
        <v>198900000</v>
      </c>
      <c r="CJ498" s="120">
        <v>360000</v>
      </c>
      <c r="CK498" s="120">
        <v>0</v>
      </c>
      <c r="CL498" s="120">
        <v>0</v>
      </c>
    </row>
    <row r="499" spans="82:90" x14ac:dyDescent="0.15">
      <c r="CD499" s="117" t="s">
        <v>752</v>
      </c>
      <c r="CE499" s="119">
        <v>0</v>
      </c>
      <c r="CF499" s="119">
        <v>0</v>
      </c>
      <c r="CG499" s="120">
        <v>1335600000</v>
      </c>
      <c r="CH499" s="120">
        <v>617400000</v>
      </c>
      <c r="CI499" s="120">
        <v>198900000</v>
      </c>
      <c r="CJ499" s="120">
        <v>360000</v>
      </c>
      <c r="CK499" s="120">
        <v>0</v>
      </c>
      <c r="CL499" s="120">
        <v>0</v>
      </c>
    </row>
    <row r="500" spans="82:90" x14ac:dyDescent="0.15">
      <c r="CD500" s="118" t="s">
        <v>753</v>
      </c>
      <c r="CE500" s="119">
        <v>0</v>
      </c>
      <c r="CF500" s="119">
        <v>0</v>
      </c>
      <c r="CG500" s="120">
        <v>133560</v>
      </c>
      <c r="CH500" s="120">
        <v>61740</v>
      </c>
      <c r="CI500" s="120">
        <v>19890</v>
      </c>
      <c r="CJ500" s="120">
        <v>36</v>
      </c>
      <c r="CK500" s="120">
        <v>0</v>
      </c>
      <c r="CL500" s="120">
        <v>0</v>
      </c>
    </row>
    <row r="501" spans="82:90" x14ac:dyDescent="0.15">
      <c r="CD501" s="117" t="s">
        <v>754</v>
      </c>
      <c r="CE501" s="119">
        <v>0</v>
      </c>
      <c r="CF501" s="119">
        <v>0</v>
      </c>
      <c r="CG501" s="120">
        <v>133560</v>
      </c>
      <c r="CH501" s="120">
        <v>61740</v>
      </c>
      <c r="CI501" s="120">
        <v>19890</v>
      </c>
      <c r="CJ501" s="120">
        <v>36</v>
      </c>
      <c r="CK501" s="120">
        <v>0</v>
      </c>
      <c r="CL501" s="120">
        <v>0</v>
      </c>
    </row>
    <row r="502" spans="82:90" x14ac:dyDescent="0.15">
      <c r="CD502" s="118" t="s">
        <v>249</v>
      </c>
      <c r="CE502" s="119">
        <v>94</v>
      </c>
      <c r="CF502" s="119" t="s">
        <v>67</v>
      </c>
      <c r="CG502" s="120">
        <v>1335600000</v>
      </c>
      <c r="CH502" s="120">
        <v>617400000</v>
      </c>
      <c r="CI502" s="120">
        <v>198900000</v>
      </c>
      <c r="CJ502" s="120">
        <v>360000</v>
      </c>
      <c r="CK502" s="120">
        <v>0</v>
      </c>
      <c r="CL502" s="120">
        <v>0</v>
      </c>
    </row>
    <row r="503" spans="82:90" x14ac:dyDescent="0.15">
      <c r="CD503" s="117" t="s">
        <v>755</v>
      </c>
      <c r="CE503" s="119">
        <v>0</v>
      </c>
      <c r="CF503" s="119">
        <v>0</v>
      </c>
      <c r="CG503" s="120">
        <v>1335600000</v>
      </c>
      <c r="CH503" s="120">
        <v>617400000</v>
      </c>
      <c r="CI503" s="120">
        <v>198900000</v>
      </c>
      <c r="CJ503" s="120">
        <v>360000</v>
      </c>
      <c r="CK503" s="120">
        <v>0</v>
      </c>
      <c r="CL503" s="120">
        <v>0</v>
      </c>
    </row>
    <row r="504" spans="82:90" x14ac:dyDescent="0.15">
      <c r="CD504" s="118" t="s">
        <v>756</v>
      </c>
      <c r="CE504" s="119">
        <v>0</v>
      </c>
      <c r="CF504" s="119">
        <v>0</v>
      </c>
      <c r="CG504" s="120">
        <v>133560</v>
      </c>
      <c r="CH504" s="120">
        <v>61740</v>
      </c>
      <c r="CI504" s="120">
        <v>19890</v>
      </c>
      <c r="CJ504" s="120">
        <v>36</v>
      </c>
      <c r="CK504" s="120">
        <v>0</v>
      </c>
      <c r="CL504" s="120">
        <v>0</v>
      </c>
    </row>
    <row r="505" spans="82:90" x14ac:dyDescent="0.15">
      <c r="CD505" s="117" t="s">
        <v>251</v>
      </c>
      <c r="CE505" s="119">
        <v>13.1</v>
      </c>
      <c r="CF505" s="119" t="s">
        <v>44</v>
      </c>
      <c r="CG505" s="120">
        <v>1335600000</v>
      </c>
      <c r="CH505" s="120">
        <v>617400000</v>
      </c>
      <c r="CI505" s="120">
        <v>198900000</v>
      </c>
      <c r="CJ505" s="120">
        <v>360000</v>
      </c>
      <c r="CK505" s="120">
        <v>0</v>
      </c>
      <c r="CL505" s="120">
        <v>0</v>
      </c>
    </row>
    <row r="506" spans="82:90" x14ac:dyDescent="0.15">
      <c r="CD506" s="118" t="s">
        <v>250</v>
      </c>
      <c r="CE506" s="119">
        <v>15.4</v>
      </c>
      <c r="CF506" s="119" t="s">
        <v>67</v>
      </c>
      <c r="CG506" s="120">
        <v>1335600000</v>
      </c>
      <c r="CH506" s="120">
        <v>617400000</v>
      </c>
      <c r="CI506" s="120">
        <v>198900000</v>
      </c>
      <c r="CJ506" s="120">
        <v>360000</v>
      </c>
      <c r="CK506" s="120">
        <v>0</v>
      </c>
      <c r="CL506" s="120">
        <v>0</v>
      </c>
    </row>
    <row r="507" spans="82:90" x14ac:dyDescent="0.15">
      <c r="CD507" s="117" t="s">
        <v>252</v>
      </c>
      <c r="CE507" s="119">
        <v>30.11</v>
      </c>
      <c r="CF507" s="119" t="s">
        <v>44</v>
      </c>
      <c r="CG507" s="120">
        <v>964600000</v>
      </c>
      <c r="CH507" s="120">
        <v>445900000</v>
      </c>
      <c r="CI507" s="120">
        <v>143650000</v>
      </c>
      <c r="CJ507" s="120">
        <v>260000</v>
      </c>
      <c r="CK507" s="120">
        <v>0</v>
      </c>
      <c r="CL507" s="120">
        <v>0</v>
      </c>
    </row>
    <row r="508" spans="82:90" x14ac:dyDescent="0.15">
      <c r="CD508" s="118" t="s">
        <v>757</v>
      </c>
      <c r="CE508" s="119">
        <v>0</v>
      </c>
      <c r="CF508" s="119">
        <v>0</v>
      </c>
      <c r="CG508" s="120">
        <v>1335600000</v>
      </c>
      <c r="CH508" s="120">
        <v>617400000</v>
      </c>
      <c r="CI508" s="120">
        <v>198900000</v>
      </c>
      <c r="CJ508" s="120">
        <v>360000</v>
      </c>
      <c r="CK508" s="120">
        <v>0</v>
      </c>
      <c r="CL508" s="120">
        <v>0</v>
      </c>
    </row>
    <row r="509" spans="82:90" x14ac:dyDescent="0.15">
      <c r="CD509" s="117" t="s">
        <v>758</v>
      </c>
      <c r="CE509" s="119">
        <v>0</v>
      </c>
      <c r="CF509" s="119">
        <v>0</v>
      </c>
      <c r="CG509" s="120">
        <v>1335600000</v>
      </c>
      <c r="CH509" s="120">
        <v>617400000</v>
      </c>
      <c r="CI509" s="120">
        <v>198900000</v>
      </c>
      <c r="CJ509" s="120">
        <v>360000</v>
      </c>
      <c r="CK509" s="120">
        <v>0</v>
      </c>
      <c r="CL509" s="120">
        <v>0</v>
      </c>
    </row>
    <row r="510" spans="82:90" x14ac:dyDescent="0.15">
      <c r="CD510" s="118" t="s">
        <v>759</v>
      </c>
      <c r="CE510" s="119">
        <v>0</v>
      </c>
      <c r="CF510" s="119">
        <v>0</v>
      </c>
      <c r="CG510" s="120">
        <v>1335600000</v>
      </c>
      <c r="CH510" s="120">
        <v>617400000</v>
      </c>
      <c r="CI510" s="120">
        <v>198900000</v>
      </c>
      <c r="CJ510" s="120">
        <v>360000</v>
      </c>
      <c r="CK510" s="120">
        <v>0</v>
      </c>
      <c r="CL510" s="120">
        <v>0</v>
      </c>
    </row>
    <row r="511" spans="82:90" x14ac:dyDescent="0.15">
      <c r="CD511" s="117" t="s">
        <v>253</v>
      </c>
      <c r="CE511" s="119">
        <v>73.83</v>
      </c>
      <c r="CF511" s="119" t="s">
        <v>67</v>
      </c>
      <c r="CG511" s="120">
        <v>1335600000</v>
      </c>
      <c r="CH511" s="120">
        <v>617400000</v>
      </c>
      <c r="CI511" s="120">
        <v>198900000</v>
      </c>
      <c r="CJ511" s="120">
        <v>360000</v>
      </c>
      <c r="CK511" s="120">
        <v>0</v>
      </c>
      <c r="CL511" s="120">
        <v>0</v>
      </c>
    </row>
    <row r="512" spans="82:90" x14ac:dyDescent="0.15">
      <c r="CD512" s="118" t="s">
        <v>760</v>
      </c>
      <c r="CE512" s="119">
        <v>0</v>
      </c>
      <c r="CF512" s="119">
        <v>0</v>
      </c>
      <c r="CG512" s="120">
        <v>133560</v>
      </c>
      <c r="CH512" s="120">
        <v>61740</v>
      </c>
      <c r="CI512" s="120">
        <v>19890</v>
      </c>
      <c r="CJ512" s="120">
        <v>36</v>
      </c>
      <c r="CK512" s="120">
        <v>0</v>
      </c>
      <c r="CL512" s="120">
        <v>0</v>
      </c>
    </row>
    <row r="513" spans="82:90" x14ac:dyDescent="0.15">
      <c r="CD513" s="117" t="s">
        <v>254</v>
      </c>
      <c r="CE513" s="119">
        <v>19.149999999999999</v>
      </c>
      <c r="CF513" s="119" t="s">
        <v>44</v>
      </c>
      <c r="CG513" s="120">
        <v>1335600000</v>
      </c>
      <c r="CH513" s="120">
        <v>617400000</v>
      </c>
      <c r="CI513" s="120">
        <v>198900000</v>
      </c>
      <c r="CJ513" s="120">
        <v>360000</v>
      </c>
      <c r="CK513" s="120">
        <v>0</v>
      </c>
      <c r="CL513" s="120">
        <v>0</v>
      </c>
    </row>
    <row r="514" spans="82:90" x14ac:dyDescent="0.15">
      <c r="CD514" s="118" t="s">
        <v>761</v>
      </c>
      <c r="CE514" s="119">
        <v>0</v>
      </c>
      <c r="CF514" s="119">
        <v>0</v>
      </c>
      <c r="CG514" s="120">
        <v>1335600000</v>
      </c>
      <c r="CH514" s="120">
        <v>617400000</v>
      </c>
      <c r="CI514" s="120">
        <v>198900000</v>
      </c>
      <c r="CJ514" s="120">
        <v>360000</v>
      </c>
      <c r="CK514" s="120">
        <v>0</v>
      </c>
      <c r="CL514" s="120">
        <v>0</v>
      </c>
    </row>
    <row r="515" spans="82:90" x14ac:dyDescent="0.15">
      <c r="CD515" s="117" t="s">
        <v>762</v>
      </c>
      <c r="CE515" s="119">
        <v>0</v>
      </c>
      <c r="CF515" s="119">
        <v>0</v>
      </c>
      <c r="CG515" s="120">
        <v>133560</v>
      </c>
      <c r="CH515" s="120">
        <v>61740</v>
      </c>
      <c r="CI515" s="120">
        <v>19890</v>
      </c>
      <c r="CJ515" s="120">
        <v>36</v>
      </c>
      <c r="CK515" s="120">
        <v>0</v>
      </c>
      <c r="CL515" s="120">
        <v>0</v>
      </c>
    </row>
    <row r="516" spans="82:90" x14ac:dyDescent="0.15">
      <c r="CD516" s="118" t="s">
        <v>763</v>
      </c>
      <c r="CE516" s="119">
        <v>0</v>
      </c>
      <c r="CF516" s="119">
        <v>0</v>
      </c>
      <c r="CG516" s="120">
        <v>1335600000</v>
      </c>
      <c r="CH516" s="120">
        <v>617400000</v>
      </c>
      <c r="CI516" s="120">
        <v>198900000</v>
      </c>
      <c r="CJ516" s="120">
        <v>360000</v>
      </c>
      <c r="CK516" s="120">
        <v>0</v>
      </c>
      <c r="CL516" s="120">
        <v>0</v>
      </c>
    </row>
    <row r="517" spans="82:90" x14ac:dyDescent="0.15">
      <c r="CD517" s="117" t="s">
        <v>255</v>
      </c>
      <c r="CE517" s="119">
        <v>2.8</v>
      </c>
      <c r="CF517" s="119" t="s">
        <v>67</v>
      </c>
      <c r="CG517" s="120">
        <v>1335600000</v>
      </c>
      <c r="CH517" s="120">
        <v>617400000</v>
      </c>
      <c r="CI517" s="120">
        <v>198900000</v>
      </c>
      <c r="CJ517" s="120">
        <v>360000</v>
      </c>
      <c r="CK517" s="120">
        <v>0</v>
      </c>
      <c r="CL517" s="120">
        <v>0</v>
      </c>
    </row>
    <row r="518" spans="82:90" x14ac:dyDescent="0.15">
      <c r="CD518" s="118" t="s">
        <v>257</v>
      </c>
      <c r="CE518" s="119">
        <v>4.33</v>
      </c>
      <c r="CF518" s="119" t="s">
        <v>67</v>
      </c>
      <c r="CG518" s="120">
        <v>1335600000</v>
      </c>
      <c r="CH518" s="120">
        <v>617400000</v>
      </c>
      <c r="CI518" s="120">
        <v>198900000</v>
      </c>
      <c r="CJ518" s="120">
        <v>360000</v>
      </c>
      <c r="CK518" s="120">
        <v>0</v>
      </c>
      <c r="CL518" s="120">
        <v>0</v>
      </c>
    </row>
    <row r="519" spans="82:90" x14ac:dyDescent="0.15">
      <c r="CD519" s="117" t="s">
        <v>256</v>
      </c>
      <c r="CE519" s="119">
        <v>50</v>
      </c>
      <c r="CF519" s="119" t="s">
        <v>65</v>
      </c>
      <c r="CG519" s="120">
        <v>1335600000</v>
      </c>
      <c r="CH519" s="120">
        <v>617400000</v>
      </c>
      <c r="CI519" s="120">
        <v>198900000</v>
      </c>
      <c r="CJ519" s="120">
        <v>360000</v>
      </c>
      <c r="CK519" s="120">
        <v>0</v>
      </c>
      <c r="CL519" s="120">
        <v>0</v>
      </c>
    </row>
    <row r="520" spans="82:90" x14ac:dyDescent="0.15">
      <c r="CD520" s="118" t="s">
        <v>258</v>
      </c>
      <c r="CE520" s="119">
        <v>4.0199999999999996</v>
      </c>
      <c r="CF520" s="119" t="s">
        <v>67</v>
      </c>
      <c r="CG520" s="120">
        <v>1335600000</v>
      </c>
      <c r="CH520" s="120">
        <v>617400000</v>
      </c>
      <c r="CI520" s="120">
        <v>198900000</v>
      </c>
      <c r="CJ520" s="120">
        <v>360000</v>
      </c>
      <c r="CK520" s="120">
        <v>0</v>
      </c>
      <c r="CL520" s="120">
        <v>0</v>
      </c>
    </row>
    <row r="521" spans="82:90" x14ac:dyDescent="0.15">
      <c r="CD521" s="117" t="s">
        <v>260</v>
      </c>
      <c r="CE521" s="119">
        <v>94.4</v>
      </c>
      <c r="CF521" s="119" t="s">
        <v>66</v>
      </c>
      <c r="CG521" s="120">
        <v>1335600000</v>
      </c>
      <c r="CH521" s="120">
        <v>617400000</v>
      </c>
      <c r="CI521" s="120">
        <v>198900000</v>
      </c>
      <c r="CJ521" s="120">
        <v>360000</v>
      </c>
      <c r="CK521" s="120">
        <v>0</v>
      </c>
      <c r="CL521" s="120">
        <v>0</v>
      </c>
    </row>
    <row r="522" spans="82:90" x14ac:dyDescent="0.15">
      <c r="CD522" s="118" t="s">
        <v>259</v>
      </c>
      <c r="CE522" s="119">
        <v>18.3</v>
      </c>
      <c r="CF522" s="119" t="s">
        <v>44</v>
      </c>
      <c r="CG522" s="120">
        <v>1335600000</v>
      </c>
      <c r="CH522" s="120">
        <v>617400000</v>
      </c>
      <c r="CI522" s="120">
        <v>1818900000</v>
      </c>
      <c r="CJ522" s="120">
        <v>360000</v>
      </c>
      <c r="CK522" s="120">
        <v>0</v>
      </c>
      <c r="CL522" s="120">
        <v>0</v>
      </c>
    </row>
    <row r="523" spans="82:90" x14ac:dyDescent="0.15">
      <c r="CD523" s="117" t="s">
        <v>261</v>
      </c>
      <c r="CE523" s="119">
        <v>30.8</v>
      </c>
      <c r="CF523" s="119" t="s">
        <v>66</v>
      </c>
      <c r="CG523" s="120">
        <v>1335600000</v>
      </c>
      <c r="CH523" s="120">
        <v>617400000</v>
      </c>
      <c r="CI523" s="120">
        <v>198900000</v>
      </c>
      <c r="CJ523" s="120">
        <v>360000</v>
      </c>
      <c r="CK523" s="120">
        <v>0</v>
      </c>
      <c r="CL523" s="120">
        <v>0</v>
      </c>
    </row>
    <row r="524" spans="82:90" x14ac:dyDescent="0.15">
      <c r="CD524" s="118" t="s">
        <v>764</v>
      </c>
      <c r="CE524" s="119">
        <v>0</v>
      </c>
      <c r="CF524" s="119">
        <v>0</v>
      </c>
      <c r="CG524" s="120">
        <v>1335600000</v>
      </c>
      <c r="CH524" s="120">
        <v>617400000</v>
      </c>
      <c r="CI524" s="120">
        <v>198900000</v>
      </c>
      <c r="CJ524" s="120">
        <v>360000</v>
      </c>
      <c r="CK524" s="120">
        <v>0</v>
      </c>
      <c r="CL524" s="120">
        <v>0</v>
      </c>
    </row>
    <row r="525" spans="82:90" x14ac:dyDescent="0.15">
      <c r="CD525" s="117" t="s">
        <v>765</v>
      </c>
      <c r="CE525" s="119">
        <v>0</v>
      </c>
      <c r="CF525" s="119">
        <v>0</v>
      </c>
      <c r="CG525" s="120">
        <v>1335600000</v>
      </c>
      <c r="CH525" s="120">
        <v>617400000</v>
      </c>
      <c r="CI525" s="120">
        <v>198900000</v>
      </c>
      <c r="CJ525" s="120">
        <v>360000</v>
      </c>
      <c r="CK525" s="120">
        <v>0</v>
      </c>
      <c r="CL525" s="120">
        <v>0</v>
      </c>
    </row>
    <row r="526" spans="82:90" x14ac:dyDescent="0.15">
      <c r="CD526" s="118" t="s">
        <v>766</v>
      </c>
      <c r="CE526" s="119">
        <v>0</v>
      </c>
      <c r="CF526" s="119">
        <v>0</v>
      </c>
      <c r="CG526" s="120">
        <v>133560</v>
      </c>
      <c r="CH526" s="120">
        <v>61740</v>
      </c>
      <c r="CI526" s="120">
        <v>19890</v>
      </c>
      <c r="CJ526" s="120">
        <v>36</v>
      </c>
      <c r="CK526" s="120">
        <v>0</v>
      </c>
      <c r="CL526" s="120">
        <v>0</v>
      </c>
    </row>
    <row r="527" spans="82:90" x14ac:dyDescent="0.15">
      <c r="CD527" s="117" t="s">
        <v>767</v>
      </c>
      <c r="CE527" s="119">
        <v>0</v>
      </c>
      <c r="CF527" s="119">
        <v>0</v>
      </c>
      <c r="CG527" s="120">
        <v>1335600000</v>
      </c>
      <c r="CH527" s="120">
        <v>617400000</v>
      </c>
      <c r="CI527" s="120">
        <v>198900000</v>
      </c>
      <c r="CJ527" s="120">
        <v>360000</v>
      </c>
      <c r="CK527" s="120">
        <v>0</v>
      </c>
      <c r="CL527" s="120">
        <v>0</v>
      </c>
    </row>
    <row r="528" spans="82:90" x14ac:dyDescent="0.15">
      <c r="CD528" s="118" t="s">
        <v>768</v>
      </c>
      <c r="CE528" s="119">
        <v>0</v>
      </c>
      <c r="CF528" s="119">
        <v>0</v>
      </c>
      <c r="CG528" s="120">
        <v>133560</v>
      </c>
      <c r="CH528" s="120">
        <v>61740</v>
      </c>
      <c r="CI528" s="120">
        <v>19890</v>
      </c>
      <c r="CJ528" s="120">
        <v>36</v>
      </c>
      <c r="CK528" s="120">
        <v>0</v>
      </c>
      <c r="CL528" s="120">
        <v>0</v>
      </c>
    </row>
    <row r="529" spans="82:90" x14ac:dyDescent="0.15">
      <c r="CD529" s="117" t="s">
        <v>262</v>
      </c>
      <c r="CE529" s="119">
        <v>2.6943000000000001</v>
      </c>
      <c r="CF529" s="119" t="s">
        <v>67</v>
      </c>
      <c r="CG529" s="120">
        <v>1335600000</v>
      </c>
      <c r="CH529" s="120">
        <v>617400000</v>
      </c>
      <c r="CI529" s="120">
        <v>198900000</v>
      </c>
      <c r="CJ529" s="120">
        <v>360000</v>
      </c>
      <c r="CK529" s="120">
        <v>0</v>
      </c>
      <c r="CL529" s="120">
        <v>0</v>
      </c>
    </row>
    <row r="530" spans="82:90" x14ac:dyDescent="0.15">
      <c r="CD530" s="118" t="s">
        <v>769</v>
      </c>
      <c r="CE530" s="119">
        <v>0</v>
      </c>
      <c r="CF530" s="119">
        <v>0</v>
      </c>
      <c r="CG530" s="120">
        <v>1335600000</v>
      </c>
      <c r="CH530" s="120">
        <v>617400000</v>
      </c>
      <c r="CI530" s="120">
        <v>198900000</v>
      </c>
      <c r="CJ530" s="120">
        <v>360000</v>
      </c>
      <c r="CK530" s="120">
        <v>0</v>
      </c>
      <c r="CL530" s="120">
        <v>0</v>
      </c>
    </row>
    <row r="531" spans="82:90" x14ac:dyDescent="0.15">
      <c r="CD531" s="117" t="s">
        <v>770</v>
      </c>
      <c r="CE531" s="119">
        <v>0</v>
      </c>
      <c r="CF531" s="119">
        <v>0</v>
      </c>
      <c r="CG531" s="120">
        <v>1335600000</v>
      </c>
      <c r="CH531" s="120">
        <v>617400000</v>
      </c>
      <c r="CI531" s="120">
        <v>198900000</v>
      </c>
      <c r="CJ531" s="120">
        <v>360000</v>
      </c>
      <c r="CK531" s="120">
        <v>0</v>
      </c>
      <c r="CL531" s="120">
        <v>0</v>
      </c>
    </row>
    <row r="532" spans="82:90" x14ac:dyDescent="0.15">
      <c r="CD532" s="118" t="s">
        <v>771</v>
      </c>
      <c r="CE532" s="119">
        <v>0</v>
      </c>
      <c r="CF532" s="119">
        <v>0</v>
      </c>
      <c r="CG532" s="120">
        <v>1335600000</v>
      </c>
      <c r="CH532" s="120">
        <v>617400000</v>
      </c>
      <c r="CI532" s="120">
        <v>198900000</v>
      </c>
      <c r="CJ532" s="120">
        <v>360000</v>
      </c>
      <c r="CK532" s="120">
        <v>0</v>
      </c>
      <c r="CL532" s="120">
        <v>0</v>
      </c>
    </row>
    <row r="533" spans="82:90" x14ac:dyDescent="0.15">
      <c r="CD533" s="117" t="s">
        <v>772</v>
      </c>
      <c r="CE533" s="119">
        <v>0</v>
      </c>
      <c r="CF533" s="119">
        <v>0</v>
      </c>
      <c r="CG533" s="120">
        <v>29680</v>
      </c>
      <c r="CH533" s="120">
        <v>13720</v>
      </c>
      <c r="CI533" s="120">
        <v>442000</v>
      </c>
      <c r="CJ533" s="120">
        <v>800</v>
      </c>
      <c r="CK533" s="120">
        <v>0</v>
      </c>
      <c r="CL533" s="120">
        <v>0</v>
      </c>
    </row>
    <row r="534" spans="82:90" x14ac:dyDescent="0.15">
      <c r="CD534" s="118" t="s">
        <v>773</v>
      </c>
      <c r="CE534" s="119">
        <v>0</v>
      </c>
      <c r="CF534" s="119">
        <v>0</v>
      </c>
      <c r="CG534" s="120">
        <v>296800</v>
      </c>
      <c r="CH534" s="120">
        <v>137200</v>
      </c>
      <c r="CI534" s="120">
        <v>1522444</v>
      </c>
      <c r="CJ534" s="120">
        <v>2700</v>
      </c>
      <c r="CK534" s="120">
        <v>0</v>
      </c>
      <c r="CL534" s="120">
        <v>0</v>
      </c>
    </row>
    <row r="535" spans="82:90" x14ac:dyDescent="0.15">
      <c r="CD535" s="117" t="s">
        <v>774</v>
      </c>
      <c r="CE535" s="119">
        <v>0</v>
      </c>
      <c r="CF535" s="119">
        <v>0</v>
      </c>
      <c r="CG535" s="120">
        <v>13356000</v>
      </c>
      <c r="CH535" s="120">
        <v>6174000</v>
      </c>
      <c r="CI535" s="120">
        <v>4420000</v>
      </c>
      <c r="CJ535" s="120">
        <v>8000</v>
      </c>
      <c r="CK535" s="120">
        <v>0</v>
      </c>
      <c r="CL535" s="120">
        <v>0</v>
      </c>
    </row>
    <row r="536" spans="82:90" x14ac:dyDescent="0.15">
      <c r="CD536" s="118" t="s">
        <v>264</v>
      </c>
      <c r="CE536" s="119">
        <v>23.8</v>
      </c>
      <c r="CF536" s="119" t="s">
        <v>44</v>
      </c>
      <c r="CG536" s="120">
        <v>6158600</v>
      </c>
      <c r="CH536" s="120">
        <v>2846900</v>
      </c>
      <c r="CI536" s="120">
        <v>2038111</v>
      </c>
      <c r="CJ536" s="120">
        <v>3600</v>
      </c>
      <c r="CK536" s="120">
        <v>0</v>
      </c>
      <c r="CL536" s="120">
        <v>0</v>
      </c>
    </row>
    <row r="537" spans="82:90" x14ac:dyDescent="0.15">
      <c r="CD537" s="117" t="s">
        <v>263</v>
      </c>
      <c r="CE537" s="119">
        <v>64.099999999999994</v>
      </c>
      <c r="CF537" s="119" t="s">
        <v>44</v>
      </c>
      <c r="CG537" s="120">
        <v>10388000</v>
      </c>
      <c r="CH537" s="120">
        <v>4802000</v>
      </c>
      <c r="CI537" s="120">
        <v>3437778</v>
      </c>
      <c r="CJ537" s="120">
        <v>6200</v>
      </c>
      <c r="CK537" s="120">
        <v>0</v>
      </c>
      <c r="CL537" s="120">
        <v>0</v>
      </c>
    </row>
    <row r="538" spans="82:90" x14ac:dyDescent="0.15">
      <c r="CD538" s="118" t="s">
        <v>265</v>
      </c>
      <c r="CE538" s="119">
        <v>42.6</v>
      </c>
      <c r="CF538" s="119" t="s">
        <v>66</v>
      </c>
      <c r="CG538" s="120">
        <v>13356000</v>
      </c>
      <c r="CH538" s="120">
        <v>6174000</v>
      </c>
      <c r="CI538" s="120">
        <v>4420000</v>
      </c>
      <c r="CJ538" s="120">
        <v>8000</v>
      </c>
      <c r="CK538" s="120">
        <v>0</v>
      </c>
      <c r="CL538" s="120">
        <v>0</v>
      </c>
    </row>
    <row r="539" spans="82:90" x14ac:dyDescent="0.15">
      <c r="CD539" s="117" t="s">
        <v>266</v>
      </c>
      <c r="CE539" s="119">
        <v>46.59</v>
      </c>
      <c r="CF539" s="119" t="s">
        <v>67</v>
      </c>
      <c r="CG539" s="120">
        <v>1038800</v>
      </c>
      <c r="CH539" s="120">
        <v>480200</v>
      </c>
      <c r="CI539" s="120">
        <v>343778</v>
      </c>
      <c r="CJ539" s="120">
        <v>620</v>
      </c>
      <c r="CK539" s="120">
        <v>0</v>
      </c>
      <c r="CL539" s="120">
        <v>0</v>
      </c>
    </row>
    <row r="540" spans="82:90" x14ac:dyDescent="0.15">
      <c r="CD540" s="118" t="s">
        <v>267</v>
      </c>
      <c r="CE540" s="119">
        <v>5.2</v>
      </c>
      <c r="CF540" s="119" t="s">
        <v>66</v>
      </c>
      <c r="CG540" s="120">
        <v>61.585999999999999</v>
      </c>
      <c r="CH540" s="120">
        <v>28.469000000000001</v>
      </c>
      <c r="CI540" s="120">
        <v>917.15</v>
      </c>
      <c r="CJ540" s="120">
        <v>1.6</v>
      </c>
      <c r="CK540" s="120">
        <v>0</v>
      </c>
      <c r="CL540" s="120">
        <v>0</v>
      </c>
    </row>
    <row r="541" spans="82:90" x14ac:dyDescent="0.15">
      <c r="CD541" s="117" t="s">
        <v>775</v>
      </c>
      <c r="CE541" s="119">
        <v>0</v>
      </c>
      <c r="CF541" s="119">
        <v>0</v>
      </c>
      <c r="CG541" s="120">
        <v>1335600000</v>
      </c>
      <c r="CH541" s="120">
        <v>617400000</v>
      </c>
      <c r="CI541" s="120">
        <v>198900000</v>
      </c>
      <c r="CJ541" s="120">
        <v>360000</v>
      </c>
      <c r="CK541" s="120">
        <v>0</v>
      </c>
      <c r="CL541" s="120">
        <v>0</v>
      </c>
    </row>
    <row r="542" spans="82:90" x14ac:dyDescent="0.15">
      <c r="CD542" s="118" t="s">
        <v>776</v>
      </c>
      <c r="CE542" s="119">
        <v>0</v>
      </c>
      <c r="CF542" s="119">
        <v>0</v>
      </c>
      <c r="CG542" s="120">
        <v>1335600000</v>
      </c>
      <c r="CH542" s="120">
        <v>617400000</v>
      </c>
      <c r="CI542" s="120">
        <v>198900000</v>
      </c>
      <c r="CJ542" s="120">
        <v>360000</v>
      </c>
      <c r="CK542" s="120">
        <v>0</v>
      </c>
      <c r="CL542" s="120">
        <v>0</v>
      </c>
    </row>
    <row r="543" spans="82:90" x14ac:dyDescent="0.15">
      <c r="CD543" s="117" t="s">
        <v>268</v>
      </c>
      <c r="CE543" s="119">
        <v>3.78</v>
      </c>
      <c r="CF543" s="119" t="s">
        <v>65</v>
      </c>
      <c r="CG543" s="120">
        <v>1335600000</v>
      </c>
      <c r="CH543" s="120">
        <v>617400000</v>
      </c>
      <c r="CI543" s="120">
        <v>198900000</v>
      </c>
      <c r="CJ543" s="120">
        <v>360000</v>
      </c>
      <c r="CK543" s="120">
        <v>0</v>
      </c>
      <c r="CL543" s="120">
        <v>0</v>
      </c>
    </row>
    <row r="544" spans="82:90" x14ac:dyDescent="0.15">
      <c r="CD544" s="118" t="s">
        <v>269</v>
      </c>
      <c r="CE544" s="119">
        <v>4.2</v>
      </c>
      <c r="CF544" s="119" t="s">
        <v>66</v>
      </c>
      <c r="CG544" s="120">
        <v>133560</v>
      </c>
      <c r="CH544" s="120">
        <v>61740</v>
      </c>
      <c r="CI544" s="120">
        <v>19890</v>
      </c>
      <c r="CJ544" s="120">
        <v>36</v>
      </c>
      <c r="CK544" s="120">
        <v>0</v>
      </c>
      <c r="CL544" s="120">
        <v>0</v>
      </c>
    </row>
    <row r="545" spans="82:90" x14ac:dyDescent="0.15">
      <c r="CD545" s="117" t="s">
        <v>777</v>
      </c>
      <c r="CE545" s="119">
        <v>0</v>
      </c>
      <c r="CF545" s="119">
        <v>0</v>
      </c>
      <c r="CG545" s="120">
        <v>133560</v>
      </c>
      <c r="CH545" s="120">
        <v>61740</v>
      </c>
      <c r="CI545" s="120">
        <v>19890</v>
      </c>
      <c r="CJ545" s="120">
        <v>36</v>
      </c>
      <c r="CK545" s="120">
        <v>0</v>
      </c>
      <c r="CL545" s="120">
        <v>0</v>
      </c>
    </row>
    <row r="546" spans="82:90" x14ac:dyDescent="0.15">
      <c r="CD546" s="118" t="s">
        <v>778</v>
      </c>
      <c r="CE546" s="119">
        <v>0</v>
      </c>
      <c r="CF546" s="119">
        <v>0</v>
      </c>
      <c r="CG546" s="120">
        <v>1335600000</v>
      </c>
      <c r="CH546" s="120">
        <v>617400000</v>
      </c>
      <c r="CI546" s="120">
        <v>198900000</v>
      </c>
      <c r="CJ546" s="120">
        <v>360000</v>
      </c>
      <c r="CK546" s="120">
        <v>0</v>
      </c>
      <c r="CL546" s="120">
        <v>0</v>
      </c>
    </row>
    <row r="547" spans="82:90" x14ac:dyDescent="0.15">
      <c r="CD547" s="117" t="s">
        <v>779</v>
      </c>
      <c r="CE547" s="119">
        <v>0</v>
      </c>
      <c r="CF547" s="119">
        <v>0</v>
      </c>
      <c r="CG547" s="120">
        <v>274540000</v>
      </c>
      <c r="CH547" s="120">
        <v>126910000</v>
      </c>
      <c r="CI547" s="120">
        <v>40885000</v>
      </c>
      <c r="CJ547" s="120">
        <v>74000</v>
      </c>
      <c r="CK547" s="120">
        <v>0</v>
      </c>
      <c r="CL547" s="120">
        <v>0</v>
      </c>
    </row>
    <row r="548" spans="82:90" x14ac:dyDescent="0.15">
      <c r="CD548" s="118" t="s">
        <v>780</v>
      </c>
      <c r="CE548" s="119">
        <v>0</v>
      </c>
      <c r="CF548" s="119">
        <v>0</v>
      </c>
      <c r="CG548" s="120">
        <v>1335600000</v>
      </c>
      <c r="CH548" s="120">
        <v>617400000</v>
      </c>
      <c r="CI548" s="120">
        <v>198900000</v>
      </c>
      <c r="CJ548" s="120">
        <v>360000</v>
      </c>
      <c r="CK548" s="120">
        <v>0</v>
      </c>
      <c r="CL548" s="120">
        <v>0</v>
      </c>
    </row>
    <row r="549" spans="82:90" x14ac:dyDescent="0.15">
      <c r="CD549" s="117" t="s">
        <v>781</v>
      </c>
      <c r="CE549" s="119">
        <v>0</v>
      </c>
      <c r="CF549" s="119">
        <v>0</v>
      </c>
      <c r="CG549" s="120">
        <v>133560</v>
      </c>
      <c r="CH549" s="120">
        <v>61740</v>
      </c>
      <c r="CI549" s="120">
        <v>19890</v>
      </c>
      <c r="CJ549" s="120">
        <v>36</v>
      </c>
      <c r="CK549" s="120">
        <v>0</v>
      </c>
      <c r="CL549" s="120">
        <v>0</v>
      </c>
    </row>
    <row r="550" spans="82:90" x14ac:dyDescent="0.15">
      <c r="CD550" s="118" t="s">
        <v>270</v>
      </c>
      <c r="CE550" s="119">
        <v>15000000</v>
      </c>
      <c r="CF550" s="119" t="s">
        <v>65</v>
      </c>
      <c r="CG550" s="120">
        <v>1335600000</v>
      </c>
      <c r="CH550" s="120">
        <v>617400000</v>
      </c>
      <c r="CI550" s="120">
        <v>198900000</v>
      </c>
      <c r="CJ550" s="120">
        <v>360000</v>
      </c>
      <c r="CK550" s="120">
        <v>0</v>
      </c>
      <c r="CL550" s="120">
        <v>0</v>
      </c>
    </row>
    <row r="551" spans="82:90" x14ac:dyDescent="0.15">
      <c r="CD551" s="117" t="s">
        <v>782</v>
      </c>
      <c r="CE551" s="119">
        <v>0</v>
      </c>
      <c r="CF551" s="119">
        <v>0</v>
      </c>
      <c r="CG551" s="120">
        <v>133560</v>
      </c>
      <c r="CH551" s="120">
        <v>61740</v>
      </c>
      <c r="CI551" s="120">
        <v>19890</v>
      </c>
      <c r="CJ551" s="120">
        <v>36</v>
      </c>
      <c r="CK551" s="120">
        <v>0</v>
      </c>
      <c r="CL551" s="120">
        <v>0</v>
      </c>
    </row>
    <row r="552" spans="82:90" x14ac:dyDescent="0.15">
      <c r="CD552" s="118" t="s">
        <v>271</v>
      </c>
      <c r="CE552" s="119">
        <v>3.2530000000000001</v>
      </c>
      <c r="CF552" s="119" t="s">
        <v>44</v>
      </c>
      <c r="CG552" s="120">
        <v>1335600000</v>
      </c>
      <c r="CH552" s="120">
        <v>617400000</v>
      </c>
      <c r="CI552" s="120">
        <v>198900000</v>
      </c>
      <c r="CJ552" s="120">
        <v>360000</v>
      </c>
      <c r="CK552" s="120">
        <v>0</v>
      </c>
      <c r="CL552" s="120">
        <v>0</v>
      </c>
    </row>
    <row r="553" spans="82:90" x14ac:dyDescent="0.15">
      <c r="CD553" s="117" t="s">
        <v>783</v>
      </c>
      <c r="CE553" s="119">
        <v>0</v>
      </c>
      <c r="CF553" s="119">
        <v>0</v>
      </c>
      <c r="CG553" s="120">
        <v>1335600</v>
      </c>
      <c r="CH553" s="120">
        <v>617400</v>
      </c>
      <c r="CI553" s="120">
        <v>198900</v>
      </c>
      <c r="CJ553" s="120">
        <v>360</v>
      </c>
      <c r="CK553" s="120">
        <v>0</v>
      </c>
      <c r="CL553" s="120">
        <v>0</v>
      </c>
    </row>
    <row r="554" spans="82:90" x14ac:dyDescent="0.15">
      <c r="CD554" s="118" t="s">
        <v>784</v>
      </c>
      <c r="CE554" s="119">
        <v>0</v>
      </c>
      <c r="CF554" s="119">
        <v>0</v>
      </c>
      <c r="CG554" s="120">
        <v>1335600000</v>
      </c>
      <c r="CH554" s="120">
        <v>617400000</v>
      </c>
      <c r="CI554" s="120">
        <v>198900000</v>
      </c>
      <c r="CJ554" s="120">
        <v>360000</v>
      </c>
      <c r="CK554" s="120">
        <v>0</v>
      </c>
      <c r="CL554" s="120">
        <v>0</v>
      </c>
    </row>
    <row r="555" spans="82:90" x14ac:dyDescent="0.15">
      <c r="CD555" s="117" t="s">
        <v>785</v>
      </c>
      <c r="CE555" s="119">
        <v>0</v>
      </c>
      <c r="CF555" s="119">
        <v>0</v>
      </c>
      <c r="CG555" s="120">
        <v>1335600000</v>
      </c>
      <c r="CH555" s="120">
        <v>617400000</v>
      </c>
      <c r="CI555" s="120">
        <v>198900000</v>
      </c>
      <c r="CJ555" s="120">
        <v>360000</v>
      </c>
      <c r="CK555" s="120">
        <v>0</v>
      </c>
      <c r="CL555" s="120">
        <v>0</v>
      </c>
    </row>
    <row r="556" spans="82:90" x14ac:dyDescent="0.15">
      <c r="CD556" s="118" t="s">
        <v>786</v>
      </c>
      <c r="CE556" s="119">
        <v>0</v>
      </c>
      <c r="CF556" s="119">
        <v>0</v>
      </c>
      <c r="CG556" s="120">
        <v>1335600000</v>
      </c>
      <c r="CH556" s="120">
        <v>617400000</v>
      </c>
      <c r="CI556" s="120">
        <v>198900000</v>
      </c>
      <c r="CJ556" s="120">
        <v>360000</v>
      </c>
      <c r="CK556" s="120">
        <v>0</v>
      </c>
      <c r="CL556" s="120">
        <v>0</v>
      </c>
    </row>
    <row r="557" spans="82:90" x14ac:dyDescent="0.15">
      <c r="CD557" s="117" t="s">
        <v>787</v>
      </c>
      <c r="CE557" s="119">
        <v>0</v>
      </c>
      <c r="CF557" s="119">
        <v>0</v>
      </c>
      <c r="CG557" s="120">
        <v>133560</v>
      </c>
      <c r="CH557" s="120">
        <v>61740</v>
      </c>
      <c r="CI557" s="120">
        <v>19890</v>
      </c>
      <c r="CJ557" s="120">
        <v>36</v>
      </c>
      <c r="CK557" s="120">
        <v>0</v>
      </c>
      <c r="CL557" s="120">
        <v>0</v>
      </c>
    </row>
    <row r="558" spans="82:90" x14ac:dyDescent="0.15">
      <c r="CD558" s="118" t="s">
        <v>272</v>
      </c>
      <c r="CE558" s="119">
        <v>5.0129999999999999</v>
      </c>
      <c r="CF558" s="119" t="s">
        <v>67</v>
      </c>
      <c r="CG558" s="120">
        <v>133560000</v>
      </c>
      <c r="CH558" s="120">
        <v>61740000</v>
      </c>
      <c r="CI558" s="120">
        <v>19890000</v>
      </c>
      <c r="CJ558" s="120">
        <v>36000</v>
      </c>
      <c r="CK558" s="120">
        <v>0</v>
      </c>
      <c r="CL558" s="120">
        <v>0</v>
      </c>
    </row>
    <row r="559" spans="82:90" x14ac:dyDescent="0.15">
      <c r="CD559" s="117" t="s">
        <v>788</v>
      </c>
      <c r="CE559" s="119">
        <v>0</v>
      </c>
      <c r="CF559" s="119">
        <v>0</v>
      </c>
      <c r="CG559" s="120">
        <v>1335600</v>
      </c>
      <c r="CH559" s="120">
        <v>617400</v>
      </c>
      <c r="CI559" s="120">
        <v>198900</v>
      </c>
      <c r="CJ559" s="120">
        <v>360</v>
      </c>
      <c r="CK559" s="120">
        <v>0</v>
      </c>
      <c r="CL559" s="120">
        <v>0</v>
      </c>
    </row>
    <row r="560" spans="82:90" x14ac:dyDescent="0.15">
      <c r="CD560" s="118" t="s">
        <v>789</v>
      </c>
      <c r="CE560" s="119">
        <v>0</v>
      </c>
      <c r="CF560" s="119">
        <v>0</v>
      </c>
      <c r="CG560" s="120">
        <v>133560</v>
      </c>
      <c r="CH560" s="120">
        <v>61740</v>
      </c>
      <c r="CI560" s="120">
        <v>19890</v>
      </c>
      <c r="CJ560" s="120">
        <v>36</v>
      </c>
      <c r="CK560" s="120">
        <v>0</v>
      </c>
      <c r="CL560" s="120">
        <v>0</v>
      </c>
    </row>
    <row r="561" spans="82:90" x14ac:dyDescent="0.15">
      <c r="CD561" s="117" t="s">
        <v>790</v>
      </c>
      <c r="CE561" s="119">
        <v>0</v>
      </c>
      <c r="CF561" s="119">
        <v>0</v>
      </c>
      <c r="CG561" s="120">
        <v>2745.4</v>
      </c>
      <c r="CH561" s="120">
        <v>1269.0999999999999</v>
      </c>
      <c r="CI561" s="120">
        <v>408.85</v>
      </c>
      <c r="CJ561" s="120">
        <v>0.74</v>
      </c>
      <c r="CK561" s="120">
        <v>0</v>
      </c>
      <c r="CL561" s="120">
        <v>0</v>
      </c>
    </row>
    <row r="562" spans="82:90" x14ac:dyDescent="0.15">
      <c r="CD562" s="118" t="s">
        <v>791</v>
      </c>
      <c r="CE562" s="119">
        <v>0</v>
      </c>
      <c r="CF562" s="119">
        <v>0</v>
      </c>
      <c r="CG562" s="120">
        <v>2745400</v>
      </c>
      <c r="CH562" s="120">
        <v>1269100</v>
      </c>
      <c r="CI562" s="120">
        <v>408850</v>
      </c>
      <c r="CJ562" s="120">
        <v>740</v>
      </c>
      <c r="CK562" s="120">
        <v>0</v>
      </c>
      <c r="CL562" s="120">
        <v>0</v>
      </c>
    </row>
    <row r="563" spans="82:90" x14ac:dyDescent="0.15">
      <c r="CD563" s="117" t="s">
        <v>792</v>
      </c>
      <c r="CE563" s="119">
        <v>0</v>
      </c>
      <c r="CF563" s="119">
        <v>0</v>
      </c>
      <c r="CG563" s="120">
        <v>2745.4</v>
      </c>
      <c r="CH563" s="120">
        <v>1269.0999999999999</v>
      </c>
      <c r="CI563" s="120">
        <v>408.85</v>
      </c>
      <c r="CJ563" s="120">
        <v>0.74</v>
      </c>
      <c r="CK563" s="120">
        <v>0</v>
      </c>
      <c r="CL563" s="120">
        <v>0</v>
      </c>
    </row>
    <row r="564" spans="82:90" x14ac:dyDescent="0.15">
      <c r="CD564" s="118" t="s">
        <v>793</v>
      </c>
      <c r="CE564" s="119">
        <v>0</v>
      </c>
      <c r="CF564" s="119">
        <v>0</v>
      </c>
      <c r="CG564" s="120">
        <v>2745.4</v>
      </c>
      <c r="CH564" s="120">
        <v>1269.0999999999999</v>
      </c>
      <c r="CI564" s="120">
        <v>408.85</v>
      </c>
      <c r="CJ564" s="120">
        <v>0.74</v>
      </c>
      <c r="CK564" s="120">
        <v>0</v>
      </c>
      <c r="CL564" s="120">
        <v>0</v>
      </c>
    </row>
    <row r="565" spans="82:90" x14ac:dyDescent="0.15">
      <c r="CD565" s="117" t="s">
        <v>794</v>
      </c>
      <c r="CE565" s="119">
        <v>0</v>
      </c>
      <c r="CF565" s="119">
        <v>0</v>
      </c>
      <c r="CG565" s="120">
        <v>2745.4</v>
      </c>
      <c r="CH565" s="120">
        <v>1269.0999999999999</v>
      </c>
      <c r="CI565" s="120">
        <v>408.85</v>
      </c>
      <c r="CJ565" s="120">
        <v>0.74</v>
      </c>
      <c r="CK565" s="120">
        <v>0</v>
      </c>
      <c r="CL565" s="120">
        <v>0</v>
      </c>
    </row>
    <row r="566" spans="82:90" x14ac:dyDescent="0.15">
      <c r="CD566" s="118" t="s">
        <v>795</v>
      </c>
      <c r="CE566" s="119">
        <v>0</v>
      </c>
      <c r="CF566" s="119">
        <v>0</v>
      </c>
      <c r="CG566" s="120">
        <v>2745.4</v>
      </c>
      <c r="CH566" s="120">
        <v>1269.0999999999999</v>
      </c>
      <c r="CI566" s="120">
        <v>408.85</v>
      </c>
      <c r="CJ566" s="120">
        <v>0.74</v>
      </c>
      <c r="CK566" s="120">
        <v>0</v>
      </c>
      <c r="CL566" s="120">
        <v>0</v>
      </c>
    </row>
    <row r="567" spans="82:90" x14ac:dyDescent="0.15">
      <c r="CD567" s="117" t="s">
        <v>796</v>
      </c>
      <c r="CE567" s="119">
        <v>0</v>
      </c>
      <c r="CF567" s="119">
        <v>0</v>
      </c>
      <c r="CG567" s="120">
        <v>2745.4</v>
      </c>
      <c r="CH567" s="120">
        <v>1269.0999999999999</v>
      </c>
      <c r="CI567" s="120">
        <v>408.85</v>
      </c>
      <c r="CJ567" s="120">
        <v>0.74</v>
      </c>
      <c r="CK567" s="120">
        <v>0</v>
      </c>
      <c r="CL567" s="120">
        <v>0</v>
      </c>
    </row>
    <row r="568" spans="82:90" x14ac:dyDescent="0.15">
      <c r="CD568" s="118" t="s">
        <v>797</v>
      </c>
      <c r="CE568" s="119">
        <v>0</v>
      </c>
      <c r="CF568" s="119">
        <v>0</v>
      </c>
      <c r="CG568" s="120">
        <v>0.89</v>
      </c>
      <c r="CH568" s="120">
        <v>0.41199999999999998</v>
      </c>
      <c r="CI568" s="120">
        <v>13.26</v>
      </c>
      <c r="CJ568" s="120">
        <v>2.4E-2</v>
      </c>
      <c r="CK568" s="120">
        <v>0</v>
      </c>
      <c r="CL568" s="120">
        <v>0</v>
      </c>
    </row>
    <row r="569" spans="82:90" x14ac:dyDescent="0.15">
      <c r="CD569" s="117" t="s">
        <v>798</v>
      </c>
      <c r="CE569" s="119">
        <v>0</v>
      </c>
      <c r="CF569" s="119">
        <v>0</v>
      </c>
      <c r="CG569" s="120">
        <v>2745.4</v>
      </c>
      <c r="CH569" s="120">
        <v>1269.0999999999999</v>
      </c>
      <c r="CI569" s="120">
        <v>408.85</v>
      </c>
      <c r="CJ569" s="120">
        <v>0.74</v>
      </c>
      <c r="CK569" s="120">
        <v>0</v>
      </c>
      <c r="CL569" s="120">
        <v>0</v>
      </c>
    </row>
    <row r="570" spans="82:90" x14ac:dyDescent="0.15">
      <c r="CD570" s="118" t="s">
        <v>799</v>
      </c>
      <c r="CE570" s="119">
        <v>0</v>
      </c>
      <c r="CF570" s="119">
        <v>0</v>
      </c>
      <c r="CG570" s="120">
        <v>133560000</v>
      </c>
      <c r="CH570" s="120">
        <v>61740000</v>
      </c>
      <c r="CI570" s="120">
        <v>19890000</v>
      </c>
      <c r="CJ570" s="120">
        <v>36000</v>
      </c>
      <c r="CK570" s="120">
        <v>0</v>
      </c>
      <c r="CL570" s="120">
        <v>0</v>
      </c>
    </row>
    <row r="571" spans="82:90" x14ac:dyDescent="0.15">
      <c r="CD571" s="117" t="s">
        <v>800</v>
      </c>
      <c r="CE571" s="119">
        <v>0</v>
      </c>
      <c r="CF571" s="119">
        <v>0</v>
      </c>
      <c r="CG571" s="120">
        <v>2745400</v>
      </c>
      <c r="CH571" s="120">
        <v>1269100</v>
      </c>
      <c r="CI571" s="120">
        <v>408850</v>
      </c>
      <c r="CJ571" s="120">
        <v>740</v>
      </c>
      <c r="CK571" s="120">
        <v>0</v>
      </c>
      <c r="CL571" s="120">
        <v>0</v>
      </c>
    </row>
    <row r="572" spans="82:90" x14ac:dyDescent="0.15">
      <c r="CD572" s="118" t="s">
        <v>801</v>
      </c>
      <c r="CE572" s="119">
        <v>0</v>
      </c>
      <c r="CF572" s="119">
        <v>0</v>
      </c>
      <c r="CG572" s="120">
        <v>5490800</v>
      </c>
      <c r="CH572" s="120">
        <v>2538200</v>
      </c>
      <c r="CI572" s="120">
        <v>817700</v>
      </c>
      <c r="CJ572" s="120">
        <v>1400</v>
      </c>
      <c r="CK572" s="120">
        <v>0</v>
      </c>
      <c r="CL572" s="120">
        <v>0</v>
      </c>
    </row>
    <row r="573" spans="82:90" x14ac:dyDescent="0.15">
      <c r="CD573" s="117" t="s">
        <v>802</v>
      </c>
      <c r="CE573" s="119">
        <v>0</v>
      </c>
      <c r="CF573" s="119">
        <v>0</v>
      </c>
      <c r="CG573" s="120">
        <v>2745400</v>
      </c>
      <c r="CH573" s="120">
        <v>1269100</v>
      </c>
      <c r="CI573" s="120">
        <v>408850</v>
      </c>
      <c r="CJ573" s="120">
        <v>740</v>
      </c>
      <c r="CK573" s="120">
        <v>0</v>
      </c>
      <c r="CL573" s="120">
        <v>0</v>
      </c>
    </row>
    <row r="574" spans="82:90" x14ac:dyDescent="0.15">
      <c r="CD574" s="118" t="s">
        <v>803</v>
      </c>
      <c r="CE574" s="119">
        <v>0</v>
      </c>
      <c r="CF574" s="119">
        <v>0</v>
      </c>
      <c r="CG574" s="120">
        <v>2745400</v>
      </c>
      <c r="CH574" s="120">
        <v>1269100</v>
      </c>
      <c r="CI574" s="120">
        <v>408850</v>
      </c>
      <c r="CJ574" s="120">
        <v>740</v>
      </c>
      <c r="CK574" s="120">
        <v>0</v>
      </c>
      <c r="CL574" s="120">
        <v>0</v>
      </c>
    </row>
    <row r="575" spans="82:90" x14ac:dyDescent="0.15">
      <c r="CD575" s="117" t="s">
        <v>804</v>
      </c>
      <c r="CE575" s="119">
        <v>0</v>
      </c>
      <c r="CF575" s="119">
        <v>0</v>
      </c>
      <c r="CG575" s="120">
        <v>2745400</v>
      </c>
      <c r="CH575" s="120">
        <v>1269100</v>
      </c>
      <c r="CI575" s="120">
        <v>408850</v>
      </c>
      <c r="CJ575" s="120">
        <v>740</v>
      </c>
      <c r="CK575" s="120">
        <v>0</v>
      </c>
      <c r="CL575" s="120">
        <v>0</v>
      </c>
    </row>
    <row r="576" spans="82:90" x14ac:dyDescent="0.15">
      <c r="CD576" s="118" t="s">
        <v>805</v>
      </c>
      <c r="CE576" s="119">
        <v>0</v>
      </c>
      <c r="CF576" s="119">
        <v>0</v>
      </c>
      <c r="CG576" s="120">
        <v>6010200</v>
      </c>
      <c r="CH576" s="120">
        <v>2778300</v>
      </c>
      <c r="CI576" s="120">
        <v>198900</v>
      </c>
      <c r="CJ576" s="120">
        <v>360</v>
      </c>
      <c r="CK576" s="120">
        <v>0</v>
      </c>
      <c r="CL576" s="120">
        <v>0</v>
      </c>
    </row>
    <row r="577" spans="82:90" x14ac:dyDescent="0.15">
      <c r="CD577" s="117" t="s">
        <v>806</v>
      </c>
      <c r="CE577" s="119">
        <v>0</v>
      </c>
      <c r="CF577" s="119">
        <v>0</v>
      </c>
      <c r="CG577" s="120">
        <v>8904</v>
      </c>
      <c r="CH577" s="120">
        <v>4116</v>
      </c>
      <c r="CI577" s="120">
        <v>408.85</v>
      </c>
      <c r="CJ577" s="120">
        <v>0.74</v>
      </c>
      <c r="CK577" s="120">
        <v>0</v>
      </c>
      <c r="CL577" s="120">
        <v>0</v>
      </c>
    </row>
    <row r="578" spans="82:90" x14ac:dyDescent="0.15">
      <c r="CD578" s="118" t="s">
        <v>807</v>
      </c>
      <c r="CE578" s="119">
        <v>0</v>
      </c>
      <c r="CF578" s="119">
        <v>0</v>
      </c>
      <c r="CG578" s="120">
        <v>27454000</v>
      </c>
      <c r="CH578" s="120">
        <v>12691000</v>
      </c>
      <c r="CI578" s="120">
        <v>4088500</v>
      </c>
      <c r="CJ578" s="120">
        <v>7400</v>
      </c>
      <c r="CK578" s="120">
        <v>0</v>
      </c>
      <c r="CL578" s="120">
        <v>0</v>
      </c>
    </row>
    <row r="579" spans="82:90" x14ac:dyDescent="0.15">
      <c r="CD579" s="117" t="s">
        <v>808</v>
      </c>
      <c r="CE579" s="119">
        <v>0</v>
      </c>
      <c r="CF579" s="119">
        <v>0</v>
      </c>
      <c r="CG579" s="120">
        <v>601020</v>
      </c>
      <c r="CH579" s="120">
        <v>277830</v>
      </c>
      <c r="CI579" s="120">
        <v>19890</v>
      </c>
      <c r="CJ579" s="120">
        <v>36</v>
      </c>
      <c r="CK579" s="120">
        <v>0</v>
      </c>
      <c r="CL579" s="120">
        <v>0</v>
      </c>
    </row>
    <row r="580" spans="82:90" x14ac:dyDescent="0.15">
      <c r="CD580" s="118" t="s">
        <v>809</v>
      </c>
      <c r="CE580" s="119">
        <v>0</v>
      </c>
      <c r="CF580" s="119">
        <v>0</v>
      </c>
      <c r="CG580" s="120">
        <v>46004</v>
      </c>
      <c r="CH580" s="120">
        <v>21266</v>
      </c>
      <c r="CI580" s="120">
        <v>817.7</v>
      </c>
      <c r="CJ580" s="120">
        <v>1.4</v>
      </c>
      <c r="CK580" s="120">
        <v>0</v>
      </c>
      <c r="CL580" s="120">
        <v>0</v>
      </c>
    </row>
    <row r="581" spans="82:90" x14ac:dyDescent="0.15">
      <c r="CD581" s="117" t="s">
        <v>810</v>
      </c>
      <c r="CE581" s="119">
        <v>0</v>
      </c>
      <c r="CF581" s="119">
        <v>0</v>
      </c>
      <c r="CG581" s="120">
        <v>1335600000</v>
      </c>
      <c r="CH581" s="120">
        <v>617400000</v>
      </c>
      <c r="CI581" s="120">
        <v>198900000</v>
      </c>
      <c r="CJ581" s="120">
        <v>360000</v>
      </c>
      <c r="CK581" s="120">
        <v>0</v>
      </c>
      <c r="CL581" s="120">
        <v>0</v>
      </c>
    </row>
    <row r="582" spans="82:90" x14ac:dyDescent="0.15">
      <c r="CD582" s="118" t="s">
        <v>811</v>
      </c>
      <c r="CE582" s="119">
        <v>0</v>
      </c>
      <c r="CF582" s="119">
        <v>0</v>
      </c>
      <c r="CG582" s="120">
        <v>133560</v>
      </c>
      <c r="CH582" s="120">
        <v>61740</v>
      </c>
      <c r="CI582" s="120">
        <v>19890</v>
      </c>
      <c r="CJ582" s="120">
        <v>36</v>
      </c>
      <c r="CK582" s="120">
        <v>0</v>
      </c>
      <c r="CL582" s="120">
        <v>0</v>
      </c>
    </row>
    <row r="583" spans="82:90" x14ac:dyDescent="0.15">
      <c r="CD583" s="117" t="s">
        <v>812</v>
      </c>
      <c r="CE583" s="119">
        <v>0</v>
      </c>
      <c r="CF583" s="119">
        <v>0</v>
      </c>
      <c r="CG583" s="120">
        <v>1335600000</v>
      </c>
      <c r="CH583" s="120">
        <v>617400000</v>
      </c>
      <c r="CI583" s="120">
        <v>198900000</v>
      </c>
      <c r="CJ583" s="120">
        <v>360000</v>
      </c>
      <c r="CK583" s="120">
        <v>0</v>
      </c>
      <c r="CL583" s="120">
        <v>0</v>
      </c>
    </row>
    <row r="584" spans="82:90" x14ac:dyDescent="0.15">
      <c r="CD584" s="118" t="s">
        <v>813</v>
      </c>
      <c r="CE584" s="119">
        <v>0</v>
      </c>
      <c r="CF584" s="119">
        <v>0</v>
      </c>
      <c r="CG584" s="120">
        <v>133560</v>
      </c>
      <c r="CH584" s="120">
        <v>61740</v>
      </c>
      <c r="CI584" s="120">
        <v>19890</v>
      </c>
      <c r="CJ584" s="120">
        <v>36</v>
      </c>
      <c r="CK584" s="120">
        <v>0</v>
      </c>
      <c r="CL584" s="120">
        <v>0</v>
      </c>
    </row>
    <row r="585" spans="82:90" x14ac:dyDescent="0.15">
      <c r="CD585" s="117" t="s">
        <v>814</v>
      </c>
      <c r="CE585" s="119">
        <v>0</v>
      </c>
      <c r="CF585" s="119">
        <v>0</v>
      </c>
      <c r="CG585" s="120">
        <v>3005100</v>
      </c>
      <c r="CH585" s="120">
        <v>27783000</v>
      </c>
      <c r="CI585" s="120">
        <v>0</v>
      </c>
      <c r="CJ585" s="120">
        <v>0</v>
      </c>
      <c r="CK585" s="120">
        <v>0</v>
      </c>
      <c r="CL585" s="120">
        <v>0</v>
      </c>
    </row>
    <row r="586" spans="82:90" x14ac:dyDescent="0.15">
      <c r="CD586" s="118" t="s">
        <v>815</v>
      </c>
      <c r="CE586" s="119">
        <v>0</v>
      </c>
      <c r="CF586" s="119">
        <v>0</v>
      </c>
      <c r="CG586" s="120">
        <v>1335600</v>
      </c>
      <c r="CH586" s="120">
        <v>12348000</v>
      </c>
      <c r="CI586" s="120">
        <v>1989</v>
      </c>
      <c r="CJ586" s="120">
        <v>3.6</v>
      </c>
      <c r="CK586" s="120">
        <v>3000</v>
      </c>
      <c r="CL586" s="120">
        <v>0</v>
      </c>
    </row>
    <row r="587" spans="82:90" x14ac:dyDescent="0.15">
      <c r="CD587" s="117" t="s">
        <v>816</v>
      </c>
      <c r="CE587" s="119">
        <v>0</v>
      </c>
      <c r="CF587" s="119">
        <v>0</v>
      </c>
      <c r="CG587" s="120">
        <v>6678000</v>
      </c>
      <c r="CH587" s="120">
        <v>61740000</v>
      </c>
      <c r="CI587" s="120">
        <v>1989000</v>
      </c>
      <c r="CJ587" s="120">
        <v>3600</v>
      </c>
      <c r="CK587" s="120">
        <v>0</v>
      </c>
      <c r="CL587" s="120">
        <v>0</v>
      </c>
    </row>
    <row r="588" spans="82:90" x14ac:dyDescent="0.15">
      <c r="CD588" s="118" t="s">
        <v>817</v>
      </c>
      <c r="CE588" s="119">
        <v>0</v>
      </c>
      <c r="CF588" s="119">
        <v>0</v>
      </c>
      <c r="CG588" s="120">
        <v>66780000</v>
      </c>
      <c r="CH588" s="120">
        <v>617400000</v>
      </c>
      <c r="CI588" s="120">
        <v>19890000</v>
      </c>
      <c r="CJ588" s="120">
        <v>36000</v>
      </c>
      <c r="CK588" s="120">
        <v>0</v>
      </c>
      <c r="CL588" s="120">
        <v>0</v>
      </c>
    </row>
    <row r="589" spans="82:90" x14ac:dyDescent="0.15">
      <c r="CD589" s="117" t="s">
        <v>818</v>
      </c>
      <c r="CE589" s="119">
        <v>0</v>
      </c>
      <c r="CF589" s="119">
        <v>0</v>
      </c>
      <c r="CG589" s="120">
        <v>1484000</v>
      </c>
      <c r="CH589" s="120">
        <v>13720000</v>
      </c>
      <c r="CI589" s="120">
        <v>4088.5</v>
      </c>
      <c r="CJ589" s="120">
        <v>7.4</v>
      </c>
      <c r="CK589" s="120">
        <v>900000</v>
      </c>
      <c r="CL589" s="120">
        <v>0</v>
      </c>
    </row>
    <row r="590" spans="82:90" x14ac:dyDescent="0.15">
      <c r="CD590" s="118" t="s">
        <v>819</v>
      </c>
      <c r="CE590" s="119">
        <v>0</v>
      </c>
      <c r="CF590" s="119">
        <v>0</v>
      </c>
      <c r="CG590" s="120">
        <v>1484000</v>
      </c>
      <c r="CH590" s="120">
        <v>13720000</v>
      </c>
      <c r="CI590" s="120">
        <v>0</v>
      </c>
      <c r="CJ590" s="120">
        <v>0</v>
      </c>
      <c r="CK590" s="120">
        <v>0</v>
      </c>
      <c r="CL590" s="120">
        <v>0</v>
      </c>
    </row>
    <row r="591" spans="82:90" x14ac:dyDescent="0.15">
      <c r="CD591" s="117" t="s">
        <v>820</v>
      </c>
      <c r="CE591" s="119">
        <v>0</v>
      </c>
      <c r="CF591" s="119">
        <v>0</v>
      </c>
      <c r="CG591" s="120">
        <v>1484000</v>
      </c>
      <c r="CH591" s="120">
        <v>13720000</v>
      </c>
      <c r="CI591" s="120">
        <v>0</v>
      </c>
      <c r="CJ591" s="120">
        <v>0</v>
      </c>
      <c r="CK591" s="120">
        <v>0</v>
      </c>
      <c r="CL591" s="120">
        <v>0</v>
      </c>
    </row>
    <row r="592" spans="82:90" x14ac:dyDescent="0.15">
      <c r="CD592" s="118" t="s">
        <v>821</v>
      </c>
      <c r="CE592" s="119">
        <v>0</v>
      </c>
      <c r="CF592" s="119">
        <v>0</v>
      </c>
      <c r="CG592" s="120">
        <v>29680000</v>
      </c>
      <c r="CH592" s="120">
        <v>274400000</v>
      </c>
      <c r="CI592" s="120">
        <v>0</v>
      </c>
      <c r="CJ592" s="120">
        <v>360</v>
      </c>
      <c r="CK592" s="120">
        <v>0</v>
      </c>
      <c r="CL592" s="120">
        <v>0</v>
      </c>
    </row>
    <row r="593" spans="82:90" x14ac:dyDescent="0.15">
      <c r="CD593" s="117" t="s">
        <v>822</v>
      </c>
      <c r="CE593" s="119">
        <v>0</v>
      </c>
      <c r="CF593" s="119">
        <v>0</v>
      </c>
      <c r="CG593" s="120">
        <v>371000</v>
      </c>
      <c r="CH593" s="120">
        <v>3430000</v>
      </c>
      <c r="CI593" s="120">
        <v>0</v>
      </c>
      <c r="CJ593" s="120">
        <v>0</v>
      </c>
      <c r="CK593" s="120">
        <v>0</v>
      </c>
      <c r="CL593" s="120">
        <v>0</v>
      </c>
    </row>
    <row r="594" spans="82:90" x14ac:dyDescent="0.15">
      <c r="CD594" s="118" t="s">
        <v>823</v>
      </c>
      <c r="CE594" s="119">
        <v>0</v>
      </c>
      <c r="CF594" s="119">
        <v>0</v>
      </c>
      <c r="CG594" s="120">
        <v>2968000</v>
      </c>
      <c r="CH594" s="120">
        <v>27440000</v>
      </c>
      <c r="CI594" s="120">
        <v>0</v>
      </c>
      <c r="CJ594" s="120">
        <v>0</v>
      </c>
      <c r="CK594" s="120">
        <v>0</v>
      </c>
      <c r="CL594" s="120">
        <v>0</v>
      </c>
    </row>
    <row r="595" spans="82:90" x14ac:dyDescent="0.15">
      <c r="CD595" s="117" t="s">
        <v>824</v>
      </c>
      <c r="CE595" s="119">
        <v>0</v>
      </c>
      <c r="CF595" s="119">
        <v>0</v>
      </c>
      <c r="CG595" s="120">
        <v>1484000</v>
      </c>
      <c r="CH595" s="120">
        <v>13720000</v>
      </c>
      <c r="CI595" s="120">
        <v>0</v>
      </c>
      <c r="CJ595" s="120">
        <v>0</v>
      </c>
      <c r="CK595" s="120">
        <v>0</v>
      </c>
      <c r="CL595" s="120">
        <v>0</v>
      </c>
    </row>
    <row r="596" spans="82:90" x14ac:dyDescent="0.15">
      <c r="CD596" s="118" t="s">
        <v>825</v>
      </c>
      <c r="CE596" s="119">
        <v>0</v>
      </c>
      <c r="CF596" s="119">
        <v>0</v>
      </c>
      <c r="CG596" s="120">
        <v>1484000</v>
      </c>
      <c r="CH596" s="120">
        <v>13720000</v>
      </c>
      <c r="CI596" s="120">
        <v>0</v>
      </c>
      <c r="CJ596" s="120">
        <v>0</v>
      </c>
      <c r="CK596" s="120">
        <v>0</v>
      </c>
      <c r="CL596" s="120">
        <v>0</v>
      </c>
    </row>
    <row r="597" spans="82:90" x14ac:dyDescent="0.15">
      <c r="CD597" s="117" t="s">
        <v>826</v>
      </c>
      <c r="CE597" s="119">
        <v>0</v>
      </c>
      <c r="CF597" s="119">
        <v>0</v>
      </c>
      <c r="CG597" s="120">
        <v>371000</v>
      </c>
      <c r="CH597" s="120">
        <v>3430000</v>
      </c>
      <c r="CI597" s="120">
        <v>0</v>
      </c>
      <c r="CJ597" s="120">
        <v>0</v>
      </c>
      <c r="CK597" s="120">
        <v>0</v>
      </c>
      <c r="CL597" s="120">
        <v>0</v>
      </c>
    </row>
    <row r="598" spans="82:90" x14ac:dyDescent="0.15">
      <c r="CD598" s="118" t="s">
        <v>827</v>
      </c>
      <c r="CE598" s="119">
        <v>0</v>
      </c>
      <c r="CF598" s="119">
        <v>0</v>
      </c>
      <c r="CG598" s="120">
        <v>115010</v>
      </c>
      <c r="CH598" s="120">
        <v>1063300</v>
      </c>
      <c r="CI598" s="120">
        <v>0</v>
      </c>
      <c r="CJ598" s="120">
        <v>0</v>
      </c>
      <c r="CK598" s="120">
        <v>0</v>
      </c>
      <c r="CL598" s="120">
        <v>0</v>
      </c>
    </row>
    <row r="599" spans="82:90" x14ac:dyDescent="0.15">
      <c r="CD599" s="117" t="s">
        <v>828</v>
      </c>
      <c r="CE599" s="119">
        <v>0</v>
      </c>
      <c r="CF599" s="119">
        <v>0</v>
      </c>
      <c r="CG599" s="120">
        <v>296800</v>
      </c>
      <c r="CH599" s="120">
        <v>2744000</v>
      </c>
      <c r="CI599" s="120">
        <v>0</v>
      </c>
      <c r="CJ599" s="120">
        <v>0</v>
      </c>
      <c r="CK599" s="120">
        <v>0</v>
      </c>
      <c r="CL599" s="120">
        <v>0</v>
      </c>
    </row>
    <row r="600" spans="82:90" x14ac:dyDescent="0.15">
      <c r="CD600" s="118" t="s">
        <v>829</v>
      </c>
      <c r="CE600" s="119">
        <v>0</v>
      </c>
      <c r="CF600" s="119">
        <v>0</v>
      </c>
      <c r="CG600" s="120">
        <v>2448600</v>
      </c>
      <c r="CH600" s="120">
        <v>22638000</v>
      </c>
      <c r="CI600" s="120">
        <v>0</v>
      </c>
      <c r="CJ600" s="120">
        <v>0</v>
      </c>
      <c r="CK600" s="120">
        <v>0</v>
      </c>
      <c r="CL600" s="120">
        <v>0</v>
      </c>
    </row>
    <row r="601" spans="82:90" x14ac:dyDescent="0.15">
      <c r="CD601" s="117" t="s">
        <v>830</v>
      </c>
      <c r="CE601" s="119">
        <v>0</v>
      </c>
      <c r="CF601" s="119">
        <v>0</v>
      </c>
      <c r="CG601" s="120">
        <v>296800</v>
      </c>
      <c r="CH601" s="120">
        <v>2744000</v>
      </c>
      <c r="CI601" s="120">
        <v>0</v>
      </c>
      <c r="CJ601" s="120">
        <v>0</v>
      </c>
      <c r="CK601" s="120">
        <v>0</v>
      </c>
      <c r="CL601" s="120">
        <v>0</v>
      </c>
    </row>
    <row r="602" spans="82:90" x14ac:dyDescent="0.15">
      <c r="CD602" s="118" t="s">
        <v>831</v>
      </c>
      <c r="CE602" s="119">
        <v>0</v>
      </c>
      <c r="CF602" s="119">
        <v>0</v>
      </c>
      <c r="CG602" s="120">
        <v>66780</v>
      </c>
      <c r="CH602" s="120"/>
      <c r="CI602" s="120"/>
      <c r="CJ602" s="120">
        <v>36</v>
      </c>
      <c r="CK602" s="120">
        <v>0</v>
      </c>
      <c r="CL602" s="120">
        <v>0</v>
      </c>
    </row>
  </sheetData>
  <sheetProtection formatCells="0" formatColumns="0" formatRows="0"/>
  <mergeCells count="287">
    <mergeCell ref="BX36:CA36"/>
    <mergeCell ref="BT36:BW36"/>
    <mergeCell ref="AF14:AG14"/>
    <mergeCell ref="AD14:AE14"/>
    <mergeCell ref="E30:AE30"/>
    <mergeCell ref="AF30:AJ30"/>
    <mergeCell ref="D26:I26"/>
    <mergeCell ref="AE23:AG23"/>
    <mergeCell ref="AH23:AJ23"/>
    <mergeCell ref="AO14:AQ14"/>
    <mergeCell ref="AL21:AQ21"/>
    <mergeCell ref="AJ21:AK21"/>
    <mergeCell ref="AJ20:AN20"/>
    <mergeCell ref="AO20:AQ20"/>
    <mergeCell ref="AO17:AQ17"/>
    <mergeCell ref="Y19:AF19"/>
    <mergeCell ref="Z26:AA26"/>
    <mergeCell ref="AB26:AE26"/>
    <mergeCell ref="AD22:AF22"/>
    <mergeCell ref="D24:AQ24"/>
    <mergeCell ref="N25:Q25"/>
    <mergeCell ref="R25:U25"/>
    <mergeCell ref="T19:U21"/>
    <mergeCell ref="V19:X19"/>
    <mergeCell ref="D31:D34"/>
    <mergeCell ref="AH44:AQ44"/>
    <mergeCell ref="AH45:AQ45"/>
    <mergeCell ref="AL39:AL40"/>
    <mergeCell ref="AL31:AL32"/>
    <mergeCell ref="AM31:AQ32"/>
    <mergeCell ref="AL35:AL36"/>
    <mergeCell ref="AM35:AQ36"/>
    <mergeCell ref="AM39:AQ40"/>
    <mergeCell ref="AJ31:AK32"/>
    <mergeCell ref="AJ35:AK36"/>
    <mergeCell ref="S35:T36"/>
    <mergeCell ref="D1:AQ1"/>
    <mergeCell ref="V3:AQ3"/>
    <mergeCell ref="D3:U3"/>
    <mergeCell ref="T6:T8"/>
    <mergeCell ref="AD8:AE8"/>
    <mergeCell ref="G7:R7"/>
    <mergeCell ref="AD5:AE5"/>
    <mergeCell ref="D6:J6"/>
    <mergeCell ref="K6:S6"/>
    <mergeCell ref="T5:U5"/>
    <mergeCell ref="AA5:AC5"/>
    <mergeCell ref="D5:S5"/>
    <mergeCell ref="AO7:AQ7"/>
    <mergeCell ref="AO6:AQ6"/>
    <mergeCell ref="AL6:AN6"/>
    <mergeCell ref="AO8:AQ8"/>
    <mergeCell ref="V5:Z5"/>
    <mergeCell ref="AF5:AG5"/>
    <mergeCell ref="D8:D11"/>
    <mergeCell ref="F8:K8"/>
    <mergeCell ref="AF6:AG6"/>
    <mergeCell ref="AH6:AI6"/>
    <mergeCell ref="AJ5:AQ5"/>
    <mergeCell ref="AH5:AI5"/>
    <mergeCell ref="H12:N12"/>
    <mergeCell ref="D7:E7"/>
    <mergeCell ref="AL10:AN10"/>
    <mergeCell ref="AF10:AG10"/>
    <mergeCell ref="F10:K10"/>
    <mergeCell ref="F11:K11"/>
    <mergeCell ref="AH8:AI8"/>
    <mergeCell ref="O11:S11"/>
    <mergeCell ref="L11:N11"/>
    <mergeCell ref="F9:K9"/>
    <mergeCell ref="AL9:AN9"/>
    <mergeCell ref="AF7:AG7"/>
    <mergeCell ref="AF8:AG8"/>
    <mergeCell ref="AH7:AI7"/>
    <mergeCell ref="AL7:AN7"/>
    <mergeCell ref="AD11:AE11"/>
    <mergeCell ref="T9:T11"/>
    <mergeCell ref="AF11:AG11"/>
    <mergeCell ref="AF9:AG9"/>
    <mergeCell ref="AD10:AE10"/>
    <mergeCell ref="AJ9:AK9"/>
    <mergeCell ref="AJ10:AK10"/>
    <mergeCell ref="AJ11:AL11"/>
    <mergeCell ref="AJ12:AK12"/>
    <mergeCell ref="AJ6:AK6"/>
    <mergeCell ref="L10:N10"/>
    <mergeCell ref="L8:N8"/>
    <mergeCell ref="L9:N9"/>
    <mergeCell ref="O8:S8"/>
    <mergeCell ref="O9:S9"/>
    <mergeCell ref="O10:S10"/>
    <mergeCell ref="AJ7:AK7"/>
    <mergeCell ref="AJ8:AL8"/>
    <mergeCell ref="AD7:AE7"/>
    <mergeCell ref="AO9:AQ9"/>
    <mergeCell ref="AH9:AI9"/>
    <mergeCell ref="AH10:AI10"/>
    <mergeCell ref="AH11:AI11"/>
    <mergeCell ref="AH12:AI12"/>
    <mergeCell ref="AH14:AI14"/>
    <mergeCell ref="AH13:AI13"/>
    <mergeCell ref="AO10:AQ10"/>
    <mergeCell ref="AO11:AQ11"/>
    <mergeCell ref="AL12:AN12"/>
    <mergeCell ref="AO13:AQ13"/>
    <mergeCell ref="AO12:AQ12"/>
    <mergeCell ref="AJ14:AL14"/>
    <mergeCell ref="AL13:AN13"/>
    <mergeCell ref="L17:S17"/>
    <mergeCell ref="H13:N13"/>
    <mergeCell ref="AF12:AG12"/>
    <mergeCell ref="AF13:AG13"/>
    <mergeCell ref="D13:G13"/>
    <mergeCell ref="O12:S12"/>
    <mergeCell ref="AD13:AE13"/>
    <mergeCell ref="D12:G12"/>
    <mergeCell ref="AJ39:AK40"/>
    <mergeCell ref="AG39:AI40"/>
    <mergeCell ref="E39:E40"/>
    <mergeCell ref="W35:X35"/>
    <mergeCell ref="Y35:AC35"/>
    <mergeCell ref="W40:X40"/>
    <mergeCell ref="Y39:AC39"/>
    <mergeCell ref="S39:T40"/>
    <mergeCell ref="O37:Q38"/>
    <mergeCell ref="W36:X36"/>
    <mergeCell ref="Y36:AC36"/>
    <mergeCell ref="G36:K36"/>
    <mergeCell ref="M36:Q36"/>
    <mergeCell ref="E35:E36"/>
    <mergeCell ref="G40:K40"/>
    <mergeCell ref="M40:Q40"/>
    <mergeCell ref="H16:N16"/>
    <mergeCell ref="V21:X21"/>
    <mergeCell ref="Y21:AF21"/>
    <mergeCell ref="AJ19:AQ19"/>
    <mergeCell ref="AG19:AI19"/>
    <mergeCell ref="Y20:AF20"/>
    <mergeCell ref="D15:G15"/>
    <mergeCell ref="AB25:AI25"/>
    <mergeCell ref="N26:Q26"/>
    <mergeCell ref="D18:S23"/>
    <mergeCell ref="T18:U18"/>
    <mergeCell ref="AJ25:AQ25"/>
    <mergeCell ref="AJ26:AQ28"/>
    <mergeCell ref="V28:Y28"/>
    <mergeCell ref="Z27:AA27"/>
    <mergeCell ref="T23:AD23"/>
    <mergeCell ref="AK23:AQ23"/>
    <mergeCell ref="AE28:AF28"/>
    <mergeCell ref="Z28:AA28"/>
    <mergeCell ref="AB27:AI27"/>
    <mergeCell ref="AF26:AI26"/>
    <mergeCell ref="AG28:AI28"/>
    <mergeCell ref="AB28:AC28"/>
    <mergeCell ref="J28:L28"/>
    <mergeCell ref="Y22:Z22"/>
    <mergeCell ref="AJ17:AL17"/>
    <mergeCell ref="AL16:AN16"/>
    <mergeCell ref="AL15:AN15"/>
    <mergeCell ref="AJ15:AK15"/>
    <mergeCell ref="AD17:AE17"/>
    <mergeCell ref="AF15:AG15"/>
    <mergeCell ref="V18:AC18"/>
    <mergeCell ref="AP22:AQ22"/>
    <mergeCell ref="AJ22:AK22"/>
    <mergeCell ref="AF17:AG17"/>
    <mergeCell ref="AK18:AQ18"/>
    <mergeCell ref="AD18:AJ18"/>
    <mergeCell ref="AO16:AQ16"/>
    <mergeCell ref="AH17:AI17"/>
    <mergeCell ref="T22:X22"/>
    <mergeCell ref="AG20:AI20"/>
    <mergeCell ref="AG21:AI22"/>
    <mergeCell ref="AA22:AC22"/>
    <mergeCell ref="AL22:AO22"/>
    <mergeCell ref="O14:S14"/>
    <mergeCell ref="AJ13:AK13"/>
    <mergeCell ref="D28:I28"/>
    <mergeCell ref="AE50:AH50"/>
    <mergeCell ref="AI48:AQ48"/>
    <mergeCell ref="AI49:AQ50"/>
    <mergeCell ref="K50:M50"/>
    <mergeCell ref="N28:Q28"/>
    <mergeCell ref="D14:G14"/>
    <mergeCell ref="H14:N14"/>
    <mergeCell ref="H15:N15"/>
    <mergeCell ref="T12:T14"/>
    <mergeCell ref="T15:T17"/>
    <mergeCell ref="O13:S13"/>
    <mergeCell ref="AJ16:AK16"/>
    <mergeCell ref="AH15:AI15"/>
    <mergeCell ref="AH16:AI16"/>
    <mergeCell ref="AD16:AE16"/>
    <mergeCell ref="O15:S15"/>
    <mergeCell ref="O16:S16"/>
    <mergeCell ref="AO15:AQ15"/>
    <mergeCell ref="AF16:AG16"/>
    <mergeCell ref="N50:Q50"/>
    <mergeCell ref="D17:E17"/>
    <mergeCell ref="J25:M25"/>
    <mergeCell ref="V20:X20"/>
    <mergeCell ref="R49:T49"/>
    <mergeCell ref="R50:T50"/>
    <mergeCell ref="N48:Q48"/>
    <mergeCell ref="Y40:AC40"/>
    <mergeCell ref="AD39:AF40"/>
    <mergeCell ref="U31:V32"/>
    <mergeCell ref="U48:V48"/>
    <mergeCell ref="G50:J50"/>
    <mergeCell ref="U50:V50"/>
    <mergeCell ref="W31:X31"/>
    <mergeCell ref="AB50:AD50"/>
    <mergeCell ref="W50:AA50"/>
    <mergeCell ref="K48:M49"/>
    <mergeCell ref="N49:Q49"/>
    <mergeCell ref="W44:AA44"/>
    <mergeCell ref="W45:AA45"/>
    <mergeCell ref="AB44:AF44"/>
    <mergeCell ref="AB45:AF45"/>
    <mergeCell ref="AE49:AH49"/>
    <mergeCell ref="AE48:AH48"/>
    <mergeCell ref="K47:N47"/>
    <mergeCell ref="AG31:AI32"/>
    <mergeCell ref="D25:I25"/>
    <mergeCell ref="J26:L26"/>
    <mergeCell ref="E31:E32"/>
    <mergeCell ref="M32:Q32"/>
    <mergeCell ref="E33:E34"/>
    <mergeCell ref="O33:Q34"/>
    <mergeCell ref="D16:G16"/>
    <mergeCell ref="D48:F49"/>
    <mergeCell ref="D50:F50"/>
    <mergeCell ref="G49:J49"/>
    <mergeCell ref="J38:L38"/>
    <mergeCell ref="D39:D42"/>
    <mergeCell ref="O41:Q42"/>
    <mergeCell ref="F47:J47"/>
    <mergeCell ref="D46:E47"/>
    <mergeCell ref="D44:E45"/>
    <mergeCell ref="G32:K32"/>
    <mergeCell ref="G45:K45"/>
    <mergeCell ref="M45:Q45"/>
    <mergeCell ref="M44:N44"/>
    <mergeCell ref="O44:R44"/>
    <mergeCell ref="K46:N46"/>
    <mergeCell ref="F46:J46"/>
    <mergeCell ref="F17:K17"/>
    <mergeCell ref="G48:J48"/>
    <mergeCell ref="D35:D38"/>
    <mergeCell ref="AD31:AF32"/>
    <mergeCell ref="J34:L34"/>
    <mergeCell ref="W48:AA48"/>
    <mergeCell ref="AB49:AD49"/>
    <mergeCell ref="D29:AQ29"/>
    <mergeCell ref="AK30:AQ30"/>
    <mergeCell ref="J27:L27"/>
    <mergeCell ref="N27:Q27"/>
    <mergeCell ref="R48:T48"/>
    <mergeCell ref="U35:V36"/>
    <mergeCell ref="V46:X47"/>
    <mergeCell ref="D27:I27"/>
    <mergeCell ref="AD35:AF36"/>
    <mergeCell ref="AG35:AI36"/>
    <mergeCell ref="AB48:AD48"/>
    <mergeCell ref="AG44:AG45"/>
    <mergeCell ref="J42:L42"/>
    <mergeCell ref="E41:E42"/>
    <mergeCell ref="D43:AQ43"/>
    <mergeCell ref="W39:X39"/>
    <mergeCell ref="E37:E38"/>
    <mergeCell ref="Y32:AC32"/>
    <mergeCell ref="R26:U26"/>
    <mergeCell ref="R27:U27"/>
    <mergeCell ref="R28:U28"/>
    <mergeCell ref="AT24:AV24"/>
    <mergeCell ref="W49:AA49"/>
    <mergeCell ref="V25:AA25"/>
    <mergeCell ref="V26:Y26"/>
    <mergeCell ref="V27:Y27"/>
    <mergeCell ref="U49:V49"/>
    <mergeCell ref="S31:T32"/>
    <mergeCell ref="S44:T45"/>
    <mergeCell ref="U44:V45"/>
    <mergeCell ref="W32:X32"/>
    <mergeCell ref="Y31:AC31"/>
    <mergeCell ref="U39:V40"/>
  </mergeCells>
  <phoneticPr fontId="6"/>
  <conditionalFormatting sqref="AL32:AQ32">
    <cfRule type="cellIs" dxfId="3" priority="5" operator="equal">
      <formula>"NG"</formula>
    </cfRule>
  </conditionalFormatting>
  <conditionalFormatting sqref="AL36:AQ36">
    <cfRule type="cellIs" dxfId="2" priority="4" operator="equal">
      <formula>"NG"</formula>
    </cfRule>
  </conditionalFormatting>
  <conditionalFormatting sqref="AM40:AQ40">
    <cfRule type="cellIs" dxfId="1" priority="3" operator="equal">
      <formula>"NG"</formula>
    </cfRule>
  </conditionalFormatting>
  <conditionalFormatting sqref="R26:R28">
    <cfRule type="cellIs" dxfId="0" priority="2" stopIfTrue="1" operator="equal">
      <formula>"*"</formula>
    </cfRule>
  </conditionalFormatting>
  <dataValidations count="23">
    <dataValidation type="whole" allowBlank="1" showInputMessage="1" showErrorMessage="1" sqref="V6 V9 V12 V15" xr:uid="{00000000-0002-0000-0000-000000000000}">
      <formula1>2013</formula1>
      <formula2>2050</formula2>
    </dataValidation>
    <dataValidation type="whole" allowBlank="1" showInputMessage="1" showErrorMessage="1" sqref="X6:X17" xr:uid="{00000000-0002-0000-0000-000001000000}">
      <formula1>1</formula1>
      <formula2>12</formula2>
    </dataValidation>
    <dataValidation type="whole" allowBlank="1" showInputMessage="1" showErrorMessage="1" sqref="Z6:Z17" xr:uid="{00000000-0002-0000-0000-000002000000}">
      <formula1>1</formula1>
      <formula2>31</formula2>
    </dataValidation>
    <dataValidation type="list" allowBlank="1" showInputMessage="1" showErrorMessage="1" sqref="AE6 AE9 AE12 AE15" xr:uid="{00000000-0002-0000-0000-000003000000}">
      <formula1>$BP$5:$BP$8</formula1>
    </dataValidation>
    <dataValidation type="list" allowBlank="1" showInputMessage="1" showErrorMessage="1" sqref="AO20:AQ20 AP22:AQ22" xr:uid="{00000000-0002-0000-0000-000004000000}">
      <formula1>$BS$5:$BS$6</formula1>
    </dataValidation>
    <dataValidation type="list" allowBlank="1" showInputMessage="1" sqref="Y21:AF21" xr:uid="{00000000-0002-0000-0000-000005000000}">
      <formula1>$BT$5:$BT$7</formula1>
    </dataValidation>
    <dataValidation type="list" errorStyle="information" allowBlank="1" errorTitle="入力規制" error="選択肢がない場合はその他でカッコ内に記載してください" sqref="AJ19:AQ19" xr:uid="{00000000-0002-0000-0000-000006000000}">
      <formula1>$BR$5:$BR$10</formula1>
    </dataValidation>
    <dataValidation type="list" allowBlank="1" showInputMessage="1" sqref="AF9:AG9 AF12:AG12 AF15:AG15" xr:uid="{00000000-0002-0000-0000-000007000000}">
      <formula1>$BQ$5:$BQ$14</formula1>
    </dataValidation>
    <dataValidation type="list" allowBlank="1" showInputMessage="1" sqref="AD18:AQ18" xr:uid="{00000000-0002-0000-0000-000008000000}">
      <formula1>$BZ$9:$BZ$10</formula1>
    </dataValidation>
    <dataValidation type="list" allowBlank="1" sqref="AL21:AQ21" xr:uid="{00000000-0002-0000-0000-000009000000}">
      <formula1>$BY$5:$BY$7</formula1>
    </dataValidation>
    <dataValidation type="list" allowBlank="1" showInputMessage="1" showErrorMessage="1" errorTitle="選択規制" error="有、無から選択してください" sqref="Y22:Z22" xr:uid="{00000000-0002-0000-0000-00000A000000}">
      <formula1>$BW$5:$BW$6</formula1>
    </dataValidation>
    <dataValidation type="list" allowBlank="1" showInputMessage="1" showErrorMessage="1" sqref="Z26:AA28 O44:R44" xr:uid="{00000000-0002-0000-0000-00000B000000}">
      <formula1>$BV$5:$BV$7</formula1>
    </dataValidation>
    <dataValidation type="list" allowBlank="1" showInputMessage="1" showErrorMessage="1" sqref="AF26:AI26 F7" xr:uid="{00000000-0002-0000-0000-00000C000000}">
      <formula1>$BW$5:$BW$6</formula1>
    </dataValidation>
    <dataValidation type="list" allowBlank="1" showInputMessage="1" showErrorMessage="1" sqref="Y31:AC31 Y35:AC35 Y39:AC39" xr:uid="{00000000-0002-0000-0000-00000D000000}">
      <formula1>$BP$17:$BP$19</formula1>
    </dataValidation>
    <dataValidation type="list" allowBlank="1" sqref="AB44:AF44" xr:uid="{00000000-0002-0000-0000-00000E000000}">
      <formula1>$BP$23</formula1>
    </dataValidation>
    <dataValidation type="list" allowBlank="1" sqref="AB45:AF45" xr:uid="{00000000-0002-0000-0000-00000F000000}">
      <formula1>$BQ$23:$BQ$26</formula1>
    </dataValidation>
    <dataValidation type="list" allowBlank="1" sqref="F17:K17" xr:uid="{00000000-0002-0000-0000-000010000000}">
      <formula1>$BZ$5:$BZ$6</formula1>
    </dataValidation>
    <dataValidation type="list" allowBlank="1" sqref="Y32:AC32 Y36:AC36 Y40:AC40" xr:uid="{00000000-0002-0000-0000-000011000000}">
      <formula1>IF(Y31=$BQ$16,$BQ$17:$BQ$19,IF(Y31=$BR$16,$BR$17:$BR$20,IF(Y31=$BS$16,$BS$17:$BS$18,"")))</formula1>
    </dataValidation>
    <dataValidation type="list" allowBlank="1" sqref="D26:I28" xr:uid="{00000000-0002-0000-0000-000012000000}">
      <formula1>$CD$5:$CD$602</formula1>
    </dataValidation>
    <dataValidation type="list" allowBlank="1" sqref="AF6:AG6" xr:uid="{00000000-0002-0000-0000-000013000000}">
      <formula1>$BQ$5:$BQ$14</formula1>
    </dataValidation>
    <dataValidation type="list" allowBlank="1" sqref="G32:K32 G36:K36 G45:K45 G40:K40" xr:uid="{00000000-0002-0000-0000-000014000000}">
      <formula1>$BT$16:$BW$16</formula1>
    </dataValidation>
    <dataValidation type="list" allowBlank="1" sqref="M32:Q32 M36:Q36 M40:Q40 M45:Q45" xr:uid="{00000000-0002-0000-0000-000015000000}">
      <formula1>IF(G32=$BT$16,$BT$17:$BT$29,IF(G32=$BU$16,$BU$17:$BU$18,IF(G32=$BV$16,$BV$17:$BV$35,IF(G32=$BW$16,$BW$17,""))))</formula1>
    </dataValidation>
    <dataValidation type="list" sqref="AH15:AI15 AH6:AI6 AH12:AI12 AH9:AI9" xr:uid="{00000000-0002-0000-0000-000016000000}">
      <formula1>$BZ$12:$BZ$14</formula1>
    </dataValidation>
  </dataValidations>
  <pageMargins left="0.70866141732283472" right="0.27559055118110237" top="0.39370078740157483" bottom="0.39370078740157483" header="0.31496062992125984" footer="0.31496062992125984"/>
  <pageSetup paperSize="9" scale="10" orientation="portrait" blackAndWhite="1" horizontalDpi="4294967294" verticalDpi="300" r:id="rId1"/>
  <ignoredErrors>
    <ignoredError sqref="J26:M2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228600</xdr:rowOff>
                  </from>
                  <to>
                    <xdr:col>4</xdr:col>
                    <xdr:colOff>0</xdr:colOff>
                    <xdr:row>29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B50"/>
  <sheetViews>
    <sheetView zoomScale="145" zoomScaleNormal="145" workbookViewId="0">
      <selection activeCell="E2" sqref="E2"/>
    </sheetView>
  </sheetViews>
  <sheetFormatPr defaultRowHeight="13.5" x14ac:dyDescent="0.15"/>
  <cols>
    <col min="1" max="1" width="0.5" customWidth="1"/>
    <col min="2" max="2" width="2.625" customWidth="1"/>
    <col min="3" max="3" width="3.875" customWidth="1"/>
    <col min="4" max="4" width="3.5" customWidth="1"/>
    <col min="5" max="5" width="0.75" customWidth="1"/>
    <col min="6" max="6" width="2" customWidth="1"/>
    <col min="7" max="7" width="0.75" customWidth="1"/>
    <col min="8" max="9" width="2" customWidth="1"/>
    <col min="10" max="10" width="0.75" style="5" customWidth="1"/>
    <col min="11" max="11" width="2" customWidth="1"/>
    <col min="12" max="12" width="3.75" customWidth="1"/>
    <col min="13" max="13" width="2" customWidth="1"/>
    <col min="14" max="15" width="2.125" customWidth="1"/>
    <col min="16" max="16" width="2" customWidth="1"/>
    <col min="17" max="17" width="3.75" customWidth="1"/>
    <col min="18" max="19" width="6.625" customWidth="1"/>
    <col min="20" max="20" width="2.625" customWidth="1"/>
    <col min="21" max="21" width="3.5" customWidth="1"/>
    <col min="22" max="22" width="0.75" customWidth="1"/>
    <col min="23" max="23" width="2" customWidth="1"/>
    <col min="24" max="24" width="0.75" customWidth="1"/>
    <col min="25" max="26" width="2" customWidth="1"/>
    <col min="27" max="27" width="0.75" customWidth="1"/>
    <col min="28" max="28" width="2" customWidth="1"/>
    <col min="29" max="29" width="3.75" customWidth="1"/>
    <col min="30" max="33" width="2" customWidth="1"/>
    <col min="34" max="34" width="3.75" customWidth="1"/>
    <col min="35" max="36" width="6.625" customWidth="1"/>
    <col min="37" max="44" width="7.375" customWidth="1"/>
    <col min="45" max="48" width="7.875" customWidth="1"/>
  </cols>
  <sheetData>
    <row r="1" spans="2:54" ht="3" customHeight="1" x14ac:dyDescent="0.15"/>
    <row r="2" spans="2:54" ht="12" customHeight="1" thickBot="1" x14ac:dyDescent="0.2">
      <c r="B2" s="249" t="s">
        <v>874</v>
      </c>
      <c r="C2" s="248"/>
    </row>
    <row r="3" spans="2:54" ht="21" customHeight="1" thickBot="1" x14ac:dyDescent="0.2">
      <c r="B3" s="7" t="s">
        <v>349</v>
      </c>
      <c r="C3" s="6"/>
      <c r="D3" s="569"/>
      <c r="E3" s="569"/>
      <c r="F3" s="569"/>
      <c r="G3" s="569"/>
      <c r="H3" s="569"/>
      <c r="I3" s="569"/>
      <c r="J3" s="569"/>
      <c r="K3" s="570"/>
      <c r="L3" s="571" t="s">
        <v>343</v>
      </c>
      <c r="M3" s="569"/>
      <c r="N3" s="569"/>
      <c r="O3" s="569"/>
      <c r="P3" s="569"/>
      <c r="Q3" s="569"/>
      <c r="R3" s="569"/>
      <c r="S3" s="569"/>
      <c r="T3" s="569"/>
      <c r="U3" s="569"/>
      <c r="V3" s="569"/>
      <c r="W3" s="569"/>
      <c r="X3" s="569"/>
      <c r="Y3" s="569"/>
      <c r="Z3" s="569"/>
      <c r="AA3" s="569"/>
      <c r="AB3" s="569"/>
      <c r="AC3" s="569"/>
      <c r="AD3" s="569"/>
      <c r="AE3" s="569"/>
      <c r="AF3" s="569"/>
      <c r="AG3" s="569"/>
      <c r="AH3" s="569"/>
      <c r="AI3" s="569"/>
      <c r="AJ3" s="570"/>
    </row>
    <row r="4" spans="2:54" ht="18.75" customHeight="1" thickBot="1" x14ac:dyDescent="0.2">
      <c r="B4" s="572" t="s">
        <v>3</v>
      </c>
      <c r="C4" s="573"/>
      <c r="D4" s="574" t="s">
        <v>4</v>
      </c>
      <c r="E4" s="575"/>
      <c r="F4" s="575"/>
      <c r="G4" s="575"/>
      <c r="H4" s="576"/>
      <c r="I4" s="574" t="s">
        <v>338</v>
      </c>
      <c r="J4" s="575"/>
      <c r="K4" s="576"/>
      <c r="L4" s="577" t="s">
        <v>340</v>
      </c>
      <c r="M4" s="576"/>
      <c r="N4" s="578" t="s">
        <v>341</v>
      </c>
      <c r="O4" s="576"/>
      <c r="P4" s="579" t="s">
        <v>336</v>
      </c>
      <c r="Q4" s="580"/>
      <c r="R4" s="580"/>
      <c r="S4" s="581"/>
      <c r="T4" s="246"/>
      <c r="U4" s="574" t="s">
        <v>4</v>
      </c>
      <c r="V4" s="575"/>
      <c r="W4" s="575"/>
      <c r="X4" s="575"/>
      <c r="Y4" s="576"/>
      <c r="Z4" s="574" t="s">
        <v>339</v>
      </c>
      <c r="AA4" s="575"/>
      <c r="AB4" s="576"/>
      <c r="AC4" s="577" t="s">
        <v>340</v>
      </c>
      <c r="AD4" s="576"/>
      <c r="AE4" s="578" t="s">
        <v>341</v>
      </c>
      <c r="AF4" s="576"/>
      <c r="AG4" s="579" t="s">
        <v>336</v>
      </c>
      <c r="AH4" s="580"/>
      <c r="AI4" s="580"/>
      <c r="AJ4" s="581"/>
      <c r="BA4" s="80" t="s">
        <v>46</v>
      </c>
      <c r="BB4" s="81" t="s">
        <v>47</v>
      </c>
    </row>
    <row r="5" spans="2:54" ht="18.95" customHeight="1" thickTop="1" x14ac:dyDescent="0.15">
      <c r="B5" s="552"/>
      <c r="C5" s="3" t="s">
        <v>57</v>
      </c>
      <c r="D5" s="104"/>
      <c r="E5" s="105" t="s">
        <v>0</v>
      </c>
      <c r="F5" s="104"/>
      <c r="G5" s="105" t="s">
        <v>0</v>
      </c>
      <c r="H5" s="106"/>
      <c r="I5" s="104"/>
      <c r="J5" s="107" t="s">
        <v>2</v>
      </c>
      <c r="K5" s="108"/>
      <c r="L5" s="104"/>
      <c r="M5" s="244"/>
      <c r="N5" s="555"/>
      <c r="O5" s="556"/>
      <c r="P5" s="557" t="s">
        <v>337</v>
      </c>
      <c r="Q5" s="409"/>
      <c r="R5" s="48"/>
      <c r="S5" s="49"/>
      <c r="T5" s="558"/>
      <c r="U5" s="104"/>
      <c r="V5" s="105" t="s">
        <v>0</v>
      </c>
      <c r="W5" s="104"/>
      <c r="X5" s="105" t="s">
        <v>0</v>
      </c>
      <c r="Y5" s="106"/>
      <c r="Z5" s="104"/>
      <c r="AA5" s="107" t="s">
        <v>2</v>
      </c>
      <c r="AB5" s="108"/>
      <c r="AC5" s="104"/>
      <c r="AD5" s="244"/>
      <c r="AE5" s="555"/>
      <c r="AF5" s="556"/>
      <c r="AG5" s="557" t="s">
        <v>337</v>
      </c>
      <c r="AH5" s="409"/>
      <c r="AI5" s="48"/>
      <c r="AJ5" s="49"/>
      <c r="BA5" s="82" t="s">
        <v>42</v>
      </c>
      <c r="BB5" s="79" t="s">
        <v>345</v>
      </c>
    </row>
    <row r="6" spans="2:54" ht="18.95" customHeight="1" x14ac:dyDescent="0.15">
      <c r="B6" s="553"/>
      <c r="C6" s="1" t="s">
        <v>58</v>
      </c>
      <c r="D6" s="109" t="str">
        <f>IF(D5="","",D5)</f>
        <v/>
      </c>
      <c r="E6" s="109" t="s">
        <v>0</v>
      </c>
      <c r="F6" s="109"/>
      <c r="G6" s="109" t="s">
        <v>0</v>
      </c>
      <c r="H6" s="245"/>
      <c r="I6" s="109"/>
      <c r="J6" s="110" t="s">
        <v>2</v>
      </c>
      <c r="K6" s="245"/>
      <c r="L6" s="561"/>
      <c r="M6" s="562"/>
      <c r="N6" s="544"/>
      <c r="O6" s="545"/>
      <c r="P6" s="546" t="s">
        <v>361</v>
      </c>
      <c r="Q6" s="547"/>
      <c r="R6" s="50" t="s">
        <v>335</v>
      </c>
      <c r="S6" s="47"/>
      <c r="T6" s="559"/>
      <c r="U6" s="109" t="str">
        <f>IF(U5="","",U5)</f>
        <v/>
      </c>
      <c r="V6" s="109" t="s">
        <v>0</v>
      </c>
      <c r="W6" s="109"/>
      <c r="X6" s="109" t="s">
        <v>0</v>
      </c>
      <c r="Y6" s="245"/>
      <c r="Z6" s="109"/>
      <c r="AA6" s="110" t="s">
        <v>2</v>
      </c>
      <c r="AB6" s="245"/>
      <c r="AC6" s="561"/>
      <c r="AD6" s="562"/>
      <c r="AE6" s="544"/>
      <c r="AF6" s="545"/>
      <c r="AG6" s="546" t="s">
        <v>361</v>
      </c>
      <c r="AH6" s="547"/>
      <c r="AI6" s="50" t="s">
        <v>335</v>
      </c>
      <c r="AJ6" s="47"/>
      <c r="BA6" s="83" t="s">
        <v>43</v>
      </c>
      <c r="BB6" s="76" t="s">
        <v>346</v>
      </c>
    </row>
    <row r="7" spans="2:54" ht="18.95" customHeight="1" x14ac:dyDescent="0.15">
      <c r="B7" s="567"/>
      <c r="C7" s="4" t="s">
        <v>59</v>
      </c>
      <c r="D7" s="111" t="str">
        <f>IF(D5="","",D5)</f>
        <v/>
      </c>
      <c r="E7" s="111" t="s">
        <v>0</v>
      </c>
      <c r="F7" s="111"/>
      <c r="G7" s="111" t="s">
        <v>0</v>
      </c>
      <c r="H7" s="112"/>
      <c r="I7" s="111"/>
      <c r="J7" s="113" t="s">
        <v>2</v>
      </c>
      <c r="K7" s="112"/>
      <c r="L7" s="563"/>
      <c r="M7" s="564"/>
      <c r="N7" s="565"/>
      <c r="O7" s="566"/>
      <c r="P7" s="470" t="s">
        <v>342</v>
      </c>
      <c r="Q7" s="470"/>
      <c r="R7" s="470"/>
      <c r="S7" s="51"/>
      <c r="T7" s="568"/>
      <c r="U7" s="111" t="str">
        <f>IF(U5="","",U5)</f>
        <v/>
      </c>
      <c r="V7" s="111" t="s">
        <v>0</v>
      </c>
      <c r="W7" s="111"/>
      <c r="X7" s="111" t="s">
        <v>0</v>
      </c>
      <c r="Y7" s="112"/>
      <c r="Z7" s="111"/>
      <c r="AA7" s="113" t="s">
        <v>2</v>
      </c>
      <c r="AB7" s="112"/>
      <c r="AC7" s="563"/>
      <c r="AD7" s="564"/>
      <c r="AE7" s="565"/>
      <c r="AF7" s="566"/>
      <c r="AG7" s="470" t="s">
        <v>342</v>
      </c>
      <c r="AH7" s="470"/>
      <c r="AI7" s="470"/>
      <c r="AJ7" s="51"/>
      <c r="BA7" s="83" t="s">
        <v>45</v>
      </c>
      <c r="BB7" s="76" t="s">
        <v>347</v>
      </c>
    </row>
    <row r="8" spans="2:54" ht="18.95" customHeight="1" x14ac:dyDescent="0.15">
      <c r="B8" s="552"/>
      <c r="C8" s="3" t="s">
        <v>57</v>
      </c>
      <c r="D8" s="104"/>
      <c r="E8" s="105" t="s">
        <v>0</v>
      </c>
      <c r="F8" s="104"/>
      <c r="G8" s="105" t="s">
        <v>0</v>
      </c>
      <c r="H8" s="106"/>
      <c r="I8" s="104"/>
      <c r="J8" s="107" t="s">
        <v>2</v>
      </c>
      <c r="K8" s="108"/>
      <c r="L8" s="104"/>
      <c r="M8" s="244"/>
      <c r="N8" s="555"/>
      <c r="O8" s="556"/>
      <c r="P8" s="557" t="s">
        <v>337</v>
      </c>
      <c r="Q8" s="409"/>
      <c r="R8" s="48"/>
      <c r="S8" s="49"/>
      <c r="T8" s="558"/>
      <c r="U8" s="104"/>
      <c r="V8" s="105" t="s">
        <v>0</v>
      </c>
      <c r="W8" s="104"/>
      <c r="X8" s="105" t="s">
        <v>0</v>
      </c>
      <c r="Y8" s="106"/>
      <c r="Z8" s="104"/>
      <c r="AA8" s="107" t="s">
        <v>2</v>
      </c>
      <c r="AB8" s="108"/>
      <c r="AC8" s="104"/>
      <c r="AD8" s="244"/>
      <c r="AE8" s="555"/>
      <c r="AF8" s="556"/>
      <c r="AG8" s="557" t="s">
        <v>337</v>
      </c>
      <c r="AH8" s="409"/>
      <c r="AI8" s="48"/>
      <c r="AJ8" s="49"/>
      <c r="BA8" s="83" t="s">
        <v>329</v>
      </c>
      <c r="BB8" s="76" t="s">
        <v>348</v>
      </c>
    </row>
    <row r="9" spans="2:54" ht="18.95" customHeight="1" x14ac:dyDescent="0.15">
      <c r="B9" s="553"/>
      <c r="C9" s="1" t="s">
        <v>58</v>
      </c>
      <c r="D9" s="109" t="str">
        <f>IF(D8="","",D8)</f>
        <v/>
      </c>
      <c r="E9" s="109" t="s">
        <v>0</v>
      </c>
      <c r="F9" s="109"/>
      <c r="G9" s="109" t="s">
        <v>0</v>
      </c>
      <c r="H9" s="245"/>
      <c r="I9" s="109"/>
      <c r="J9" s="110" t="s">
        <v>2</v>
      </c>
      <c r="K9" s="245"/>
      <c r="L9" s="561"/>
      <c r="M9" s="562"/>
      <c r="N9" s="544"/>
      <c r="O9" s="545"/>
      <c r="P9" s="546" t="s">
        <v>361</v>
      </c>
      <c r="Q9" s="547"/>
      <c r="R9" s="50" t="s">
        <v>335</v>
      </c>
      <c r="S9" s="47"/>
      <c r="T9" s="559"/>
      <c r="U9" s="109" t="str">
        <f>IF(U8="","",U8)</f>
        <v/>
      </c>
      <c r="V9" s="109" t="s">
        <v>0</v>
      </c>
      <c r="W9" s="109"/>
      <c r="X9" s="109" t="s">
        <v>0</v>
      </c>
      <c r="Y9" s="245"/>
      <c r="Z9" s="109"/>
      <c r="AA9" s="110" t="s">
        <v>2</v>
      </c>
      <c r="AB9" s="245"/>
      <c r="AC9" s="561"/>
      <c r="AD9" s="562"/>
      <c r="AE9" s="544"/>
      <c r="AF9" s="545"/>
      <c r="AG9" s="546" t="s">
        <v>361</v>
      </c>
      <c r="AH9" s="547"/>
      <c r="AI9" s="50" t="s">
        <v>335</v>
      </c>
      <c r="AJ9" s="47"/>
      <c r="BA9" s="83"/>
      <c r="BB9" s="76" t="s">
        <v>353</v>
      </c>
    </row>
    <row r="10" spans="2:54" ht="18.95" customHeight="1" x14ac:dyDescent="0.15">
      <c r="B10" s="567"/>
      <c r="C10" s="4" t="s">
        <v>59</v>
      </c>
      <c r="D10" s="111" t="str">
        <f>IF(D8="","",D8)</f>
        <v/>
      </c>
      <c r="E10" s="111" t="s">
        <v>0</v>
      </c>
      <c r="F10" s="111"/>
      <c r="G10" s="111" t="s">
        <v>0</v>
      </c>
      <c r="H10" s="112"/>
      <c r="I10" s="111"/>
      <c r="J10" s="113" t="s">
        <v>2</v>
      </c>
      <c r="K10" s="112"/>
      <c r="L10" s="563"/>
      <c r="M10" s="564"/>
      <c r="N10" s="565"/>
      <c r="O10" s="566"/>
      <c r="P10" s="470" t="s">
        <v>342</v>
      </c>
      <c r="Q10" s="470"/>
      <c r="R10" s="470"/>
      <c r="S10" s="51"/>
      <c r="T10" s="568"/>
      <c r="U10" s="111" t="str">
        <f>IF(U8="","",U8)</f>
        <v/>
      </c>
      <c r="V10" s="111" t="s">
        <v>0</v>
      </c>
      <c r="W10" s="111"/>
      <c r="X10" s="111" t="s">
        <v>0</v>
      </c>
      <c r="Y10" s="112"/>
      <c r="Z10" s="111"/>
      <c r="AA10" s="113" t="s">
        <v>2</v>
      </c>
      <c r="AB10" s="112"/>
      <c r="AC10" s="563"/>
      <c r="AD10" s="564"/>
      <c r="AE10" s="565"/>
      <c r="AF10" s="566"/>
      <c r="AG10" s="470" t="s">
        <v>342</v>
      </c>
      <c r="AH10" s="470"/>
      <c r="AI10" s="470"/>
      <c r="AJ10" s="51"/>
      <c r="BA10" s="83"/>
      <c r="BB10" s="76" t="s">
        <v>367</v>
      </c>
    </row>
    <row r="11" spans="2:54" ht="18.95" customHeight="1" x14ac:dyDescent="0.15">
      <c r="B11" s="552"/>
      <c r="C11" s="3" t="s">
        <v>57</v>
      </c>
      <c r="D11" s="104"/>
      <c r="E11" s="105" t="s">
        <v>0</v>
      </c>
      <c r="F11" s="104"/>
      <c r="G11" s="105" t="s">
        <v>0</v>
      </c>
      <c r="H11" s="106"/>
      <c r="I11" s="104"/>
      <c r="J11" s="107" t="s">
        <v>2</v>
      </c>
      <c r="K11" s="108"/>
      <c r="L11" s="104"/>
      <c r="M11" s="244"/>
      <c r="N11" s="555"/>
      <c r="O11" s="556"/>
      <c r="P11" s="557" t="s">
        <v>337</v>
      </c>
      <c r="Q11" s="409"/>
      <c r="R11" s="48"/>
      <c r="S11" s="49"/>
      <c r="T11" s="558"/>
      <c r="U11" s="104"/>
      <c r="V11" s="105" t="s">
        <v>0</v>
      </c>
      <c r="W11" s="104"/>
      <c r="X11" s="105" t="s">
        <v>0</v>
      </c>
      <c r="Y11" s="106"/>
      <c r="Z11" s="104"/>
      <c r="AA11" s="107" t="s">
        <v>2</v>
      </c>
      <c r="AB11" s="108"/>
      <c r="AC11" s="104"/>
      <c r="AD11" s="244"/>
      <c r="AE11" s="555"/>
      <c r="AF11" s="556"/>
      <c r="AG11" s="557" t="s">
        <v>337</v>
      </c>
      <c r="AH11" s="409"/>
      <c r="AI11" s="48"/>
      <c r="AJ11" s="49"/>
      <c r="BA11" s="83"/>
      <c r="BB11" s="76" t="s">
        <v>431</v>
      </c>
    </row>
    <row r="12" spans="2:54" ht="18.95" customHeight="1" x14ac:dyDescent="0.15">
      <c r="B12" s="553"/>
      <c r="C12" s="1" t="s">
        <v>58</v>
      </c>
      <c r="D12" s="109" t="str">
        <f>IF(D11="","",D11)</f>
        <v/>
      </c>
      <c r="E12" s="109" t="s">
        <v>0</v>
      </c>
      <c r="F12" s="109"/>
      <c r="G12" s="109" t="s">
        <v>0</v>
      </c>
      <c r="H12" s="245"/>
      <c r="I12" s="109"/>
      <c r="J12" s="110" t="s">
        <v>2</v>
      </c>
      <c r="K12" s="245"/>
      <c r="L12" s="561"/>
      <c r="M12" s="562"/>
      <c r="N12" s="544"/>
      <c r="O12" s="545"/>
      <c r="P12" s="546" t="s">
        <v>361</v>
      </c>
      <c r="Q12" s="547"/>
      <c r="R12" s="50" t="s">
        <v>335</v>
      </c>
      <c r="S12" s="47"/>
      <c r="T12" s="559"/>
      <c r="U12" s="109" t="str">
        <f>IF(U11="","",U11)</f>
        <v/>
      </c>
      <c r="V12" s="109" t="s">
        <v>0</v>
      </c>
      <c r="W12" s="109"/>
      <c r="X12" s="109" t="s">
        <v>0</v>
      </c>
      <c r="Y12" s="245"/>
      <c r="Z12" s="109"/>
      <c r="AA12" s="110" t="s">
        <v>2</v>
      </c>
      <c r="AB12" s="245"/>
      <c r="AC12" s="561"/>
      <c r="AD12" s="562"/>
      <c r="AE12" s="544"/>
      <c r="AF12" s="545"/>
      <c r="AG12" s="546" t="s">
        <v>361</v>
      </c>
      <c r="AH12" s="547"/>
      <c r="AI12" s="50" t="s">
        <v>335</v>
      </c>
      <c r="AJ12" s="47"/>
      <c r="BA12" s="83"/>
      <c r="BB12" s="76" t="s">
        <v>430</v>
      </c>
    </row>
    <row r="13" spans="2:54" ht="18.95" customHeight="1" x14ac:dyDescent="0.15">
      <c r="B13" s="567"/>
      <c r="C13" s="4" t="s">
        <v>59</v>
      </c>
      <c r="D13" s="111" t="str">
        <f>IF(D11="","",D11)</f>
        <v/>
      </c>
      <c r="E13" s="111" t="s">
        <v>0</v>
      </c>
      <c r="F13" s="111"/>
      <c r="G13" s="111" t="s">
        <v>0</v>
      </c>
      <c r="H13" s="112"/>
      <c r="I13" s="111"/>
      <c r="J13" s="113" t="s">
        <v>2</v>
      </c>
      <c r="K13" s="112"/>
      <c r="L13" s="563"/>
      <c r="M13" s="564"/>
      <c r="N13" s="565"/>
      <c r="O13" s="566"/>
      <c r="P13" s="470" t="s">
        <v>342</v>
      </c>
      <c r="Q13" s="470"/>
      <c r="R13" s="470"/>
      <c r="S13" s="51"/>
      <c r="T13" s="568"/>
      <c r="U13" s="111" t="str">
        <f>IF(U11="","",U11)</f>
        <v/>
      </c>
      <c r="V13" s="111" t="s">
        <v>0</v>
      </c>
      <c r="W13" s="111"/>
      <c r="X13" s="111" t="s">
        <v>0</v>
      </c>
      <c r="Y13" s="112"/>
      <c r="Z13" s="111"/>
      <c r="AA13" s="113" t="s">
        <v>2</v>
      </c>
      <c r="AB13" s="112"/>
      <c r="AC13" s="563"/>
      <c r="AD13" s="564"/>
      <c r="AE13" s="565"/>
      <c r="AF13" s="566"/>
      <c r="AG13" s="470" t="s">
        <v>342</v>
      </c>
      <c r="AH13" s="470"/>
      <c r="AI13" s="470"/>
      <c r="AJ13" s="51"/>
      <c r="BA13" s="83"/>
      <c r="BB13" s="76" t="s">
        <v>48</v>
      </c>
    </row>
    <row r="14" spans="2:54" ht="18.95" customHeight="1" thickBot="1" x14ac:dyDescent="0.2">
      <c r="B14" s="552"/>
      <c r="C14" s="3" t="s">
        <v>57</v>
      </c>
      <c r="D14" s="104"/>
      <c r="E14" s="105" t="s">
        <v>0</v>
      </c>
      <c r="F14" s="104"/>
      <c r="G14" s="105" t="s">
        <v>0</v>
      </c>
      <c r="H14" s="106"/>
      <c r="I14" s="104"/>
      <c r="J14" s="107" t="s">
        <v>2</v>
      </c>
      <c r="K14" s="108"/>
      <c r="L14" s="104"/>
      <c r="M14" s="244"/>
      <c r="N14" s="555"/>
      <c r="O14" s="556"/>
      <c r="P14" s="557" t="s">
        <v>337</v>
      </c>
      <c r="Q14" s="409"/>
      <c r="R14" s="48"/>
      <c r="S14" s="49"/>
      <c r="T14" s="558"/>
      <c r="U14" s="104"/>
      <c r="V14" s="105" t="s">
        <v>0</v>
      </c>
      <c r="W14" s="104"/>
      <c r="X14" s="105" t="s">
        <v>0</v>
      </c>
      <c r="Y14" s="106"/>
      <c r="Z14" s="104"/>
      <c r="AA14" s="107" t="s">
        <v>2</v>
      </c>
      <c r="AB14" s="108"/>
      <c r="AC14" s="104"/>
      <c r="AD14" s="244"/>
      <c r="AE14" s="555"/>
      <c r="AF14" s="556"/>
      <c r="AG14" s="557" t="s">
        <v>337</v>
      </c>
      <c r="AH14" s="409"/>
      <c r="AI14" s="48"/>
      <c r="AJ14" s="49"/>
      <c r="BA14" s="84"/>
      <c r="BB14" s="85" t="s">
        <v>371</v>
      </c>
    </row>
    <row r="15" spans="2:54" ht="18.95" customHeight="1" x14ac:dyDescent="0.15">
      <c r="B15" s="553"/>
      <c r="C15" s="1" t="s">
        <v>58</v>
      </c>
      <c r="D15" s="109" t="str">
        <f>IF(D14="","",D14)</f>
        <v/>
      </c>
      <c r="E15" s="109" t="s">
        <v>0</v>
      </c>
      <c r="F15" s="109"/>
      <c r="G15" s="109" t="s">
        <v>0</v>
      </c>
      <c r="H15" s="245"/>
      <c r="I15" s="109"/>
      <c r="J15" s="110" t="s">
        <v>2</v>
      </c>
      <c r="K15" s="245"/>
      <c r="L15" s="561"/>
      <c r="M15" s="562"/>
      <c r="N15" s="544"/>
      <c r="O15" s="545"/>
      <c r="P15" s="546" t="s">
        <v>361</v>
      </c>
      <c r="Q15" s="547"/>
      <c r="R15" s="50" t="s">
        <v>335</v>
      </c>
      <c r="S15" s="47"/>
      <c r="T15" s="559"/>
      <c r="U15" s="109" t="str">
        <f>IF(U14="","",U14)</f>
        <v/>
      </c>
      <c r="V15" s="109" t="s">
        <v>0</v>
      </c>
      <c r="W15" s="109"/>
      <c r="X15" s="109" t="s">
        <v>0</v>
      </c>
      <c r="Y15" s="245"/>
      <c r="Z15" s="109"/>
      <c r="AA15" s="110" t="s">
        <v>2</v>
      </c>
      <c r="AB15" s="245"/>
      <c r="AC15" s="561"/>
      <c r="AD15" s="562"/>
      <c r="AE15" s="544"/>
      <c r="AF15" s="545"/>
      <c r="AG15" s="546" t="s">
        <v>361</v>
      </c>
      <c r="AH15" s="547"/>
      <c r="AI15" s="50" t="s">
        <v>335</v>
      </c>
      <c r="AJ15" s="47"/>
    </row>
    <row r="16" spans="2:54" ht="18.95" customHeight="1" x14ac:dyDescent="0.15">
      <c r="B16" s="567"/>
      <c r="C16" s="4" t="s">
        <v>59</v>
      </c>
      <c r="D16" s="111" t="str">
        <f>IF(D14="","",D14)</f>
        <v/>
      </c>
      <c r="E16" s="111" t="s">
        <v>0</v>
      </c>
      <c r="F16" s="111"/>
      <c r="G16" s="111" t="s">
        <v>0</v>
      </c>
      <c r="H16" s="112"/>
      <c r="I16" s="111"/>
      <c r="J16" s="113" t="s">
        <v>2</v>
      </c>
      <c r="K16" s="112"/>
      <c r="L16" s="563"/>
      <c r="M16" s="564"/>
      <c r="N16" s="565"/>
      <c r="O16" s="566"/>
      <c r="P16" s="470" t="s">
        <v>342</v>
      </c>
      <c r="Q16" s="470"/>
      <c r="R16" s="470"/>
      <c r="S16" s="51"/>
      <c r="T16" s="568"/>
      <c r="U16" s="111" t="str">
        <f>IF(U14="","",U14)</f>
        <v/>
      </c>
      <c r="V16" s="111" t="s">
        <v>0</v>
      </c>
      <c r="W16" s="111"/>
      <c r="X16" s="111" t="s">
        <v>0</v>
      </c>
      <c r="Y16" s="112"/>
      <c r="Z16" s="111"/>
      <c r="AA16" s="113" t="s">
        <v>2</v>
      </c>
      <c r="AB16" s="112"/>
      <c r="AC16" s="563"/>
      <c r="AD16" s="564"/>
      <c r="AE16" s="565"/>
      <c r="AF16" s="566"/>
      <c r="AG16" s="470" t="s">
        <v>342</v>
      </c>
      <c r="AH16" s="470"/>
      <c r="AI16" s="470"/>
      <c r="AJ16" s="51"/>
    </row>
    <row r="17" spans="2:36" ht="18.95" customHeight="1" x14ac:dyDescent="0.15">
      <c r="B17" s="552"/>
      <c r="C17" s="3" t="s">
        <v>57</v>
      </c>
      <c r="D17" s="104"/>
      <c r="E17" s="105" t="s">
        <v>0</v>
      </c>
      <c r="F17" s="104"/>
      <c r="G17" s="105" t="s">
        <v>0</v>
      </c>
      <c r="H17" s="106"/>
      <c r="I17" s="104"/>
      <c r="J17" s="107" t="s">
        <v>2</v>
      </c>
      <c r="K17" s="108"/>
      <c r="L17" s="104"/>
      <c r="M17" s="244"/>
      <c r="N17" s="555"/>
      <c r="O17" s="556"/>
      <c r="P17" s="557" t="s">
        <v>337</v>
      </c>
      <c r="Q17" s="409"/>
      <c r="R17" s="48"/>
      <c r="S17" s="49"/>
      <c r="T17" s="558"/>
      <c r="U17" s="104"/>
      <c r="V17" s="105" t="s">
        <v>0</v>
      </c>
      <c r="W17" s="104"/>
      <c r="X17" s="105" t="s">
        <v>0</v>
      </c>
      <c r="Y17" s="106"/>
      <c r="Z17" s="104"/>
      <c r="AA17" s="107" t="s">
        <v>2</v>
      </c>
      <c r="AB17" s="108"/>
      <c r="AC17" s="104"/>
      <c r="AD17" s="244"/>
      <c r="AE17" s="555"/>
      <c r="AF17" s="556"/>
      <c r="AG17" s="557" t="s">
        <v>337</v>
      </c>
      <c r="AH17" s="409"/>
      <c r="AI17" s="48"/>
      <c r="AJ17" s="49"/>
    </row>
    <row r="18" spans="2:36" ht="18.95" customHeight="1" x14ac:dyDescent="0.15">
      <c r="B18" s="553"/>
      <c r="C18" s="1" t="s">
        <v>58</v>
      </c>
      <c r="D18" s="109" t="str">
        <f>IF(D17="","",D17)</f>
        <v/>
      </c>
      <c r="E18" s="109" t="s">
        <v>0</v>
      </c>
      <c r="F18" s="109"/>
      <c r="G18" s="109" t="s">
        <v>0</v>
      </c>
      <c r="H18" s="245"/>
      <c r="I18" s="109"/>
      <c r="J18" s="110" t="s">
        <v>2</v>
      </c>
      <c r="K18" s="245"/>
      <c r="L18" s="561"/>
      <c r="M18" s="562"/>
      <c r="N18" s="544"/>
      <c r="O18" s="545"/>
      <c r="P18" s="546" t="s">
        <v>361</v>
      </c>
      <c r="Q18" s="547"/>
      <c r="R18" s="50" t="s">
        <v>335</v>
      </c>
      <c r="S18" s="47"/>
      <c r="T18" s="559"/>
      <c r="U18" s="109" t="str">
        <f>IF(U17="","",U17)</f>
        <v/>
      </c>
      <c r="V18" s="109" t="s">
        <v>0</v>
      </c>
      <c r="W18" s="109"/>
      <c r="X18" s="109" t="s">
        <v>0</v>
      </c>
      <c r="Y18" s="245"/>
      <c r="Z18" s="109"/>
      <c r="AA18" s="110" t="s">
        <v>2</v>
      </c>
      <c r="AB18" s="245"/>
      <c r="AC18" s="561"/>
      <c r="AD18" s="562"/>
      <c r="AE18" s="544"/>
      <c r="AF18" s="545"/>
      <c r="AG18" s="546" t="s">
        <v>361</v>
      </c>
      <c r="AH18" s="547"/>
      <c r="AI18" s="50" t="s">
        <v>335</v>
      </c>
      <c r="AJ18" s="47"/>
    </row>
    <row r="19" spans="2:36" ht="18.95" customHeight="1" x14ac:dyDescent="0.15">
      <c r="B19" s="567"/>
      <c r="C19" s="4" t="s">
        <v>59</v>
      </c>
      <c r="D19" s="111" t="str">
        <f>IF(D17="","",D17)</f>
        <v/>
      </c>
      <c r="E19" s="111" t="s">
        <v>0</v>
      </c>
      <c r="F19" s="111"/>
      <c r="G19" s="111" t="s">
        <v>0</v>
      </c>
      <c r="H19" s="112"/>
      <c r="I19" s="111"/>
      <c r="J19" s="113" t="s">
        <v>2</v>
      </c>
      <c r="K19" s="112"/>
      <c r="L19" s="563"/>
      <c r="M19" s="564"/>
      <c r="N19" s="565"/>
      <c r="O19" s="566"/>
      <c r="P19" s="470" t="s">
        <v>342</v>
      </c>
      <c r="Q19" s="470"/>
      <c r="R19" s="470"/>
      <c r="S19" s="51"/>
      <c r="T19" s="568"/>
      <c r="U19" s="111" t="str">
        <f>IF(U17="","",U17)</f>
        <v/>
      </c>
      <c r="V19" s="111" t="s">
        <v>0</v>
      </c>
      <c r="W19" s="111"/>
      <c r="X19" s="111" t="s">
        <v>0</v>
      </c>
      <c r="Y19" s="112"/>
      <c r="Z19" s="111"/>
      <c r="AA19" s="113" t="s">
        <v>2</v>
      </c>
      <c r="AB19" s="112"/>
      <c r="AC19" s="563"/>
      <c r="AD19" s="564"/>
      <c r="AE19" s="565"/>
      <c r="AF19" s="566"/>
      <c r="AG19" s="470" t="s">
        <v>342</v>
      </c>
      <c r="AH19" s="470"/>
      <c r="AI19" s="470"/>
      <c r="AJ19" s="51"/>
    </row>
    <row r="20" spans="2:36" ht="18.95" customHeight="1" x14ac:dyDescent="0.15">
      <c r="B20" s="552"/>
      <c r="C20" s="3" t="s">
        <v>57</v>
      </c>
      <c r="D20" s="104"/>
      <c r="E20" s="105" t="s">
        <v>0</v>
      </c>
      <c r="F20" s="104"/>
      <c r="G20" s="105" t="s">
        <v>0</v>
      </c>
      <c r="H20" s="106"/>
      <c r="I20" s="104"/>
      <c r="J20" s="107" t="s">
        <v>2</v>
      </c>
      <c r="K20" s="108"/>
      <c r="L20" s="104"/>
      <c r="M20" s="244"/>
      <c r="N20" s="555"/>
      <c r="O20" s="556"/>
      <c r="P20" s="557" t="s">
        <v>337</v>
      </c>
      <c r="Q20" s="409"/>
      <c r="R20" s="48"/>
      <c r="S20" s="49"/>
      <c r="T20" s="558"/>
      <c r="U20" s="104"/>
      <c r="V20" s="105" t="s">
        <v>0</v>
      </c>
      <c r="W20" s="104"/>
      <c r="X20" s="105" t="s">
        <v>0</v>
      </c>
      <c r="Y20" s="106"/>
      <c r="Z20" s="104"/>
      <c r="AA20" s="107" t="s">
        <v>2</v>
      </c>
      <c r="AB20" s="108"/>
      <c r="AC20" s="104"/>
      <c r="AD20" s="244"/>
      <c r="AE20" s="555"/>
      <c r="AF20" s="556"/>
      <c r="AG20" s="557" t="s">
        <v>337</v>
      </c>
      <c r="AH20" s="409"/>
      <c r="AI20" s="48"/>
      <c r="AJ20" s="49"/>
    </row>
    <row r="21" spans="2:36" ht="18.95" customHeight="1" x14ac:dyDescent="0.15">
      <c r="B21" s="553"/>
      <c r="C21" s="1" t="s">
        <v>58</v>
      </c>
      <c r="D21" s="109" t="str">
        <f>IF(D20="","",D20)</f>
        <v/>
      </c>
      <c r="E21" s="109" t="s">
        <v>0</v>
      </c>
      <c r="F21" s="109"/>
      <c r="G21" s="109" t="s">
        <v>0</v>
      </c>
      <c r="H21" s="245"/>
      <c r="I21" s="109"/>
      <c r="J21" s="110" t="s">
        <v>2</v>
      </c>
      <c r="K21" s="245"/>
      <c r="L21" s="561"/>
      <c r="M21" s="562"/>
      <c r="N21" s="544"/>
      <c r="O21" s="545"/>
      <c r="P21" s="546" t="s">
        <v>361</v>
      </c>
      <c r="Q21" s="547"/>
      <c r="R21" s="50" t="s">
        <v>335</v>
      </c>
      <c r="S21" s="47"/>
      <c r="T21" s="559"/>
      <c r="U21" s="109" t="str">
        <f>IF(U20="","",U20)</f>
        <v/>
      </c>
      <c r="V21" s="109" t="s">
        <v>0</v>
      </c>
      <c r="W21" s="109"/>
      <c r="X21" s="109" t="s">
        <v>0</v>
      </c>
      <c r="Y21" s="245"/>
      <c r="Z21" s="109"/>
      <c r="AA21" s="110" t="s">
        <v>2</v>
      </c>
      <c r="AB21" s="245"/>
      <c r="AC21" s="561"/>
      <c r="AD21" s="562"/>
      <c r="AE21" s="544"/>
      <c r="AF21" s="545"/>
      <c r="AG21" s="546" t="s">
        <v>361</v>
      </c>
      <c r="AH21" s="547"/>
      <c r="AI21" s="50" t="s">
        <v>335</v>
      </c>
      <c r="AJ21" s="47"/>
    </row>
    <row r="22" spans="2:36" ht="18.95" customHeight="1" x14ac:dyDescent="0.15">
      <c r="B22" s="567"/>
      <c r="C22" s="4" t="s">
        <v>59</v>
      </c>
      <c r="D22" s="111" t="str">
        <f>IF(D20="","",D20)</f>
        <v/>
      </c>
      <c r="E22" s="111" t="s">
        <v>0</v>
      </c>
      <c r="F22" s="111"/>
      <c r="G22" s="111" t="s">
        <v>0</v>
      </c>
      <c r="H22" s="112"/>
      <c r="I22" s="111"/>
      <c r="J22" s="113" t="s">
        <v>2</v>
      </c>
      <c r="K22" s="112"/>
      <c r="L22" s="563"/>
      <c r="M22" s="564"/>
      <c r="N22" s="565"/>
      <c r="O22" s="566"/>
      <c r="P22" s="470" t="s">
        <v>342</v>
      </c>
      <c r="Q22" s="470"/>
      <c r="R22" s="470"/>
      <c r="S22" s="51"/>
      <c r="T22" s="568"/>
      <c r="U22" s="111" t="str">
        <f>IF(U20="","",U20)</f>
        <v/>
      </c>
      <c r="V22" s="111" t="s">
        <v>0</v>
      </c>
      <c r="W22" s="111"/>
      <c r="X22" s="111" t="s">
        <v>0</v>
      </c>
      <c r="Y22" s="112"/>
      <c r="Z22" s="111"/>
      <c r="AA22" s="113" t="s">
        <v>2</v>
      </c>
      <c r="AB22" s="112"/>
      <c r="AC22" s="563"/>
      <c r="AD22" s="564"/>
      <c r="AE22" s="565"/>
      <c r="AF22" s="566"/>
      <c r="AG22" s="470" t="s">
        <v>342</v>
      </c>
      <c r="AH22" s="470"/>
      <c r="AI22" s="470"/>
      <c r="AJ22" s="51"/>
    </row>
    <row r="23" spans="2:36" ht="18.95" customHeight="1" x14ac:dyDescent="0.15">
      <c r="B23" s="552"/>
      <c r="C23" s="3" t="s">
        <v>57</v>
      </c>
      <c r="D23" s="104"/>
      <c r="E23" s="105" t="s">
        <v>0</v>
      </c>
      <c r="F23" s="104"/>
      <c r="G23" s="105" t="s">
        <v>0</v>
      </c>
      <c r="H23" s="106"/>
      <c r="I23" s="104"/>
      <c r="J23" s="107" t="s">
        <v>2</v>
      </c>
      <c r="K23" s="108"/>
      <c r="L23" s="104"/>
      <c r="M23" s="244"/>
      <c r="N23" s="555"/>
      <c r="O23" s="556"/>
      <c r="P23" s="557" t="s">
        <v>337</v>
      </c>
      <c r="Q23" s="409"/>
      <c r="R23" s="48"/>
      <c r="S23" s="49"/>
      <c r="T23" s="558"/>
      <c r="U23" s="104"/>
      <c r="V23" s="105" t="s">
        <v>0</v>
      </c>
      <c r="W23" s="104"/>
      <c r="X23" s="105" t="s">
        <v>0</v>
      </c>
      <c r="Y23" s="106"/>
      <c r="Z23" s="104"/>
      <c r="AA23" s="107" t="s">
        <v>2</v>
      </c>
      <c r="AB23" s="108"/>
      <c r="AC23" s="104"/>
      <c r="AD23" s="244"/>
      <c r="AE23" s="555"/>
      <c r="AF23" s="556"/>
      <c r="AG23" s="557" t="s">
        <v>337</v>
      </c>
      <c r="AH23" s="409"/>
      <c r="AI23" s="48"/>
      <c r="AJ23" s="49"/>
    </row>
    <row r="24" spans="2:36" ht="18.95" customHeight="1" x14ac:dyDescent="0.15">
      <c r="B24" s="553"/>
      <c r="C24" s="1" t="s">
        <v>58</v>
      </c>
      <c r="D24" s="109" t="str">
        <f>IF(D23="","",D23)</f>
        <v/>
      </c>
      <c r="E24" s="109" t="s">
        <v>0</v>
      </c>
      <c r="F24" s="109"/>
      <c r="G24" s="109" t="s">
        <v>0</v>
      </c>
      <c r="H24" s="245"/>
      <c r="I24" s="109"/>
      <c r="J24" s="110" t="s">
        <v>2</v>
      </c>
      <c r="K24" s="245"/>
      <c r="L24" s="561"/>
      <c r="M24" s="562"/>
      <c r="N24" s="544"/>
      <c r="O24" s="545"/>
      <c r="P24" s="546" t="s">
        <v>361</v>
      </c>
      <c r="Q24" s="547"/>
      <c r="R24" s="50" t="s">
        <v>335</v>
      </c>
      <c r="S24" s="47"/>
      <c r="T24" s="559"/>
      <c r="U24" s="109" t="str">
        <f>IF(U23="","",U23)</f>
        <v/>
      </c>
      <c r="V24" s="109" t="s">
        <v>0</v>
      </c>
      <c r="W24" s="109"/>
      <c r="X24" s="109" t="s">
        <v>0</v>
      </c>
      <c r="Y24" s="245"/>
      <c r="Z24" s="109"/>
      <c r="AA24" s="110" t="s">
        <v>2</v>
      </c>
      <c r="AB24" s="245"/>
      <c r="AC24" s="561"/>
      <c r="AD24" s="562"/>
      <c r="AE24" s="544"/>
      <c r="AF24" s="545"/>
      <c r="AG24" s="546" t="s">
        <v>361</v>
      </c>
      <c r="AH24" s="547"/>
      <c r="AI24" s="50" t="s">
        <v>335</v>
      </c>
      <c r="AJ24" s="47"/>
    </row>
    <row r="25" spans="2:36" ht="18.95" customHeight="1" x14ac:dyDescent="0.15">
      <c r="B25" s="567"/>
      <c r="C25" s="4" t="s">
        <v>59</v>
      </c>
      <c r="D25" s="111" t="str">
        <f>IF(D23="","",D23)</f>
        <v/>
      </c>
      <c r="E25" s="111" t="s">
        <v>0</v>
      </c>
      <c r="F25" s="111"/>
      <c r="G25" s="111" t="s">
        <v>0</v>
      </c>
      <c r="H25" s="112"/>
      <c r="I25" s="111"/>
      <c r="J25" s="113" t="s">
        <v>2</v>
      </c>
      <c r="K25" s="112"/>
      <c r="L25" s="563"/>
      <c r="M25" s="564"/>
      <c r="N25" s="565"/>
      <c r="O25" s="566"/>
      <c r="P25" s="470" t="s">
        <v>342</v>
      </c>
      <c r="Q25" s="470"/>
      <c r="R25" s="470"/>
      <c r="S25" s="51"/>
      <c r="T25" s="568"/>
      <c r="U25" s="111" t="str">
        <f>IF(U23="","",U23)</f>
        <v/>
      </c>
      <c r="V25" s="111" t="s">
        <v>0</v>
      </c>
      <c r="W25" s="111"/>
      <c r="X25" s="111" t="s">
        <v>0</v>
      </c>
      <c r="Y25" s="112"/>
      <c r="Z25" s="111"/>
      <c r="AA25" s="113" t="s">
        <v>2</v>
      </c>
      <c r="AB25" s="112"/>
      <c r="AC25" s="563"/>
      <c r="AD25" s="564"/>
      <c r="AE25" s="565"/>
      <c r="AF25" s="566"/>
      <c r="AG25" s="470" t="s">
        <v>342</v>
      </c>
      <c r="AH25" s="470"/>
      <c r="AI25" s="470"/>
      <c r="AJ25" s="51"/>
    </row>
    <row r="26" spans="2:36" ht="18.95" customHeight="1" x14ac:dyDescent="0.15">
      <c r="B26" s="552"/>
      <c r="C26" s="3" t="s">
        <v>57</v>
      </c>
      <c r="D26" s="104"/>
      <c r="E26" s="105" t="s">
        <v>0</v>
      </c>
      <c r="F26" s="104"/>
      <c r="G26" s="105" t="s">
        <v>0</v>
      </c>
      <c r="H26" s="106"/>
      <c r="I26" s="104"/>
      <c r="J26" s="107" t="s">
        <v>2</v>
      </c>
      <c r="K26" s="108"/>
      <c r="L26" s="104"/>
      <c r="M26" s="244"/>
      <c r="N26" s="555"/>
      <c r="O26" s="556"/>
      <c r="P26" s="557" t="s">
        <v>337</v>
      </c>
      <c r="Q26" s="409"/>
      <c r="R26" s="48"/>
      <c r="S26" s="49"/>
      <c r="T26" s="558"/>
      <c r="U26" s="104"/>
      <c r="V26" s="105" t="s">
        <v>0</v>
      </c>
      <c r="W26" s="104"/>
      <c r="X26" s="105" t="s">
        <v>0</v>
      </c>
      <c r="Y26" s="106"/>
      <c r="Z26" s="104"/>
      <c r="AA26" s="107" t="s">
        <v>2</v>
      </c>
      <c r="AB26" s="108"/>
      <c r="AC26" s="104"/>
      <c r="AD26" s="244"/>
      <c r="AE26" s="555"/>
      <c r="AF26" s="556"/>
      <c r="AG26" s="557" t="s">
        <v>337</v>
      </c>
      <c r="AH26" s="409"/>
      <c r="AI26" s="48"/>
      <c r="AJ26" s="49"/>
    </row>
    <row r="27" spans="2:36" ht="18.95" customHeight="1" x14ac:dyDescent="0.15">
      <c r="B27" s="553"/>
      <c r="C27" s="1" t="s">
        <v>58</v>
      </c>
      <c r="D27" s="109" t="str">
        <f>IF(D26="","",D26)</f>
        <v/>
      </c>
      <c r="E27" s="109" t="s">
        <v>0</v>
      </c>
      <c r="F27" s="109"/>
      <c r="G27" s="109" t="s">
        <v>0</v>
      </c>
      <c r="H27" s="245"/>
      <c r="I27" s="109"/>
      <c r="J27" s="110" t="s">
        <v>2</v>
      </c>
      <c r="K27" s="245"/>
      <c r="L27" s="561"/>
      <c r="M27" s="562"/>
      <c r="N27" s="544"/>
      <c r="O27" s="545"/>
      <c r="P27" s="546" t="s">
        <v>361</v>
      </c>
      <c r="Q27" s="547"/>
      <c r="R27" s="50" t="s">
        <v>335</v>
      </c>
      <c r="S27" s="47"/>
      <c r="T27" s="559"/>
      <c r="U27" s="109" t="str">
        <f>IF(U26="","",U26)</f>
        <v/>
      </c>
      <c r="V27" s="109" t="s">
        <v>0</v>
      </c>
      <c r="W27" s="109"/>
      <c r="X27" s="109" t="s">
        <v>0</v>
      </c>
      <c r="Y27" s="245"/>
      <c r="Z27" s="109"/>
      <c r="AA27" s="110" t="s">
        <v>2</v>
      </c>
      <c r="AB27" s="245"/>
      <c r="AC27" s="561"/>
      <c r="AD27" s="562"/>
      <c r="AE27" s="544"/>
      <c r="AF27" s="545"/>
      <c r="AG27" s="546" t="s">
        <v>361</v>
      </c>
      <c r="AH27" s="547"/>
      <c r="AI27" s="50" t="s">
        <v>335</v>
      </c>
      <c r="AJ27" s="47"/>
    </row>
    <row r="28" spans="2:36" ht="18.95" customHeight="1" x14ac:dyDescent="0.15">
      <c r="B28" s="567"/>
      <c r="C28" s="4" t="s">
        <v>59</v>
      </c>
      <c r="D28" s="111" t="str">
        <f>IF(D26="","",D26)</f>
        <v/>
      </c>
      <c r="E28" s="111" t="s">
        <v>0</v>
      </c>
      <c r="F28" s="111"/>
      <c r="G28" s="111" t="s">
        <v>0</v>
      </c>
      <c r="H28" s="112"/>
      <c r="I28" s="111"/>
      <c r="J28" s="113" t="s">
        <v>2</v>
      </c>
      <c r="K28" s="112"/>
      <c r="L28" s="563"/>
      <c r="M28" s="564"/>
      <c r="N28" s="565"/>
      <c r="O28" s="566"/>
      <c r="P28" s="470" t="s">
        <v>342</v>
      </c>
      <c r="Q28" s="470"/>
      <c r="R28" s="470"/>
      <c r="S28" s="51"/>
      <c r="T28" s="568"/>
      <c r="U28" s="111" t="str">
        <f>IF(U26="","",U26)</f>
        <v/>
      </c>
      <c r="V28" s="111" t="s">
        <v>0</v>
      </c>
      <c r="W28" s="111"/>
      <c r="X28" s="111" t="s">
        <v>0</v>
      </c>
      <c r="Y28" s="112"/>
      <c r="Z28" s="111"/>
      <c r="AA28" s="113" t="s">
        <v>2</v>
      </c>
      <c r="AB28" s="112"/>
      <c r="AC28" s="563"/>
      <c r="AD28" s="564"/>
      <c r="AE28" s="565"/>
      <c r="AF28" s="566"/>
      <c r="AG28" s="470" t="s">
        <v>342</v>
      </c>
      <c r="AH28" s="470"/>
      <c r="AI28" s="470"/>
      <c r="AJ28" s="51"/>
    </row>
    <row r="29" spans="2:36" ht="18.95" customHeight="1" x14ac:dyDescent="0.15">
      <c r="B29" s="552"/>
      <c r="C29" s="3" t="s">
        <v>57</v>
      </c>
      <c r="D29" s="104"/>
      <c r="E29" s="105" t="s">
        <v>0</v>
      </c>
      <c r="F29" s="104"/>
      <c r="G29" s="105" t="s">
        <v>0</v>
      </c>
      <c r="H29" s="106"/>
      <c r="I29" s="104"/>
      <c r="J29" s="107" t="s">
        <v>2</v>
      </c>
      <c r="K29" s="108"/>
      <c r="L29" s="104"/>
      <c r="M29" s="244"/>
      <c r="N29" s="555"/>
      <c r="O29" s="556"/>
      <c r="P29" s="557" t="s">
        <v>337</v>
      </c>
      <c r="Q29" s="409"/>
      <c r="R29" s="48"/>
      <c r="S29" s="49"/>
      <c r="T29" s="558"/>
      <c r="U29" s="104"/>
      <c r="V29" s="105" t="s">
        <v>0</v>
      </c>
      <c r="W29" s="104"/>
      <c r="X29" s="105" t="s">
        <v>0</v>
      </c>
      <c r="Y29" s="106"/>
      <c r="Z29" s="104"/>
      <c r="AA29" s="107" t="s">
        <v>2</v>
      </c>
      <c r="AB29" s="108"/>
      <c r="AC29" s="104"/>
      <c r="AD29" s="244"/>
      <c r="AE29" s="555"/>
      <c r="AF29" s="556"/>
      <c r="AG29" s="557" t="s">
        <v>337</v>
      </c>
      <c r="AH29" s="409"/>
      <c r="AI29" s="48"/>
      <c r="AJ29" s="49"/>
    </row>
    <row r="30" spans="2:36" ht="18.95" customHeight="1" x14ac:dyDescent="0.15">
      <c r="B30" s="553"/>
      <c r="C30" s="1" t="s">
        <v>58</v>
      </c>
      <c r="D30" s="109" t="str">
        <f>IF(D29="","",D29)</f>
        <v/>
      </c>
      <c r="E30" s="109" t="s">
        <v>0</v>
      </c>
      <c r="F30" s="109"/>
      <c r="G30" s="109" t="s">
        <v>0</v>
      </c>
      <c r="H30" s="245"/>
      <c r="I30" s="109"/>
      <c r="J30" s="110" t="s">
        <v>2</v>
      </c>
      <c r="K30" s="245"/>
      <c r="L30" s="561"/>
      <c r="M30" s="562"/>
      <c r="N30" s="544"/>
      <c r="O30" s="545"/>
      <c r="P30" s="546" t="s">
        <v>361</v>
      </c>
      <c r="Q30" s="547"/>
      <c r="R30" s="50" t="s">
        <v>335</v>
      </c>
      <c r="S30" s="47"/>
      <c r="T30" s="559"/>
      <c r="U30" s="109" t="str">
        <f>IF(U29="","",U29)</f>
        <v/>
      </c>
      <c r="V30" s="109" t="s">
        <v>0</v>
      </c>
      <c r="W30" s="109"/>
      <c r="X30" s="109" t="s">
        <v>0</v>
      </c>
      <c r="Y30" s="245"/>
      <c r="Z30" s="109"/>
      <c r="AA30" s="110" t="s">
        <v>2</v>
      </c>
      <c r="AB30" s="245"/>
      <c r="AC30" s="561"/>
      <c r="AD30" s="562"/>
      <c r="AE30" s="544"/>
      <c r="AF30" s="545"/>
      <c r="AG30" s="546" t="s">
        <v>361</v>
      </c>
      <c r="AH30" s="547"/>
      <c r="AI30" s="50" t="s">
        <v>335</v>
      </c>
      <c r="AJ30" s="47"/>
    </row>
    <row r="31" spans="2:36" ht="18.95" customHeight="1" x14ac:dyDescent="0.15">
      <c r="B31" s="567"/>
      <c r="C31" s="4" t="s">
        <v>59</v>
      </c>
      <c r="D31" s="111" t="str">
        <f>IF(D29="","",D29)</f>
        <v/>
      </c>
      <c r="E31" s="111" t="s">
        <v>0</v>
      </c>
      <c r="F31" s="111"/>
      <c r="G31" s="111" t="s">
        <v>0</v>
      </c>
      <c r="H31" s="112"/>
      <c r="I31" s="111"/>
      <c r="J31" s="113" t="s">
        <v>2</v>
      </c>
      <c r="K31" s="112"/>
      <c r="L31" s="563"/>
      <c r="M31" s="564"/>
      <c r="N31" s="565"/>
      <c r="O31" s="566"/>
      <c r="P31" s="470" t="s">
        <v>342</v>
      </c>
      <c r="Q31" s="470"/>
      <c r="R31" s="470"/>
      <c r="S31" s="51"/>
      <c r="T31" s="568"/>
      <c r="U31" s="111" t="str">
        <f>IF(U29="","",U29)</f>
        <v/>
      </c>
      <c r="V31" s="111" t="s">
        <v>0</v>
      </c>
      <c r="W31" s="111"/>
      <c r="X31" s="111" t="s">
        <v>0</v>
      </c>
      <c r="Y31" s="112"/>
      <c r="Z31" s="111"/>
      <c r="AA31" s="113" t="s">
        <v>2</v>
      </c>
      <c r="AB31" s="112"/>
      <c r="AC31" s="563"/>
      <c r="AD31" s="564"/>
      <c r="AE31" s="565"/>
      <c r="AF31" s="566"/>
      <c r="AG31" s="470" t="s">
        <v>342</v>
      </c>
      <c r="AH31" s="470"/>
      <c r="AI31" s="470"/>
      <c r="AJ31" s="51"/>
    </row>
    <row r="32" spans="2:36" ht="18.95" customHeight="1" x14ac:dyDescent="0.15">
      <c r="B32" s="552"/>
      <c r="C32" s="3" t="s">
        <v>57</v>
      </c>
      <c r="D32" s="104"/>
      <c r="E32" s="105" t="s">
        <v>0</v>
      </c>
      <c r="F32" s="104"/>
      <c r="G32" s="105" t="s">
        <v>0</v>
      </c>
      <c r="H32" s="106"/>
      <c r="I32" s="104"/>
      <c r="J32" s="107" t="s">
        <v>2</v>
      </c>
      <c r="K32" s="108"/>
      <c r="L32" s="104"/>
      <c r="M32" s="244"/>
      <c r="N32" s="555"/>
      <c r="O32" s="556"/>
      <c r="P32" s="557" t="s">
        <v>337</v>
      </c>
      <c r="Q32" s="409"/>
      <c r="R32" s="48"/>
      <c r="S32" s="49"/>
      <c r="T32" s="558"/>
      <c r="U32" s="104"/>
      <c r="V32" s="105" t="s">
        <v>0</v>
      </c>
      <c r="W32" s="104"/>
      <c r="X32" s="105" t="s">
        <v>0</v>
      </c>
      <c r="Y32" s="106"/>
      <c r="Z32" s="104"/>
      <c r="AA32" s="107" t="s">
        <v>2</v>
      </c>
      <c r="AB32" s="108"/>
      <c r="AC32" s="104"/>
      <c r="AD32" s="244"/>
      <c r="AE32" s="555"/>
      <c r="AF32" s="556"/>
      <c r="AG32" s="557" t="s">
        <v>337</v>
      </c>
      <c r="AH32" s="409"/>
      <c r="AI32" s="48"/>
      <c r="AJ32" s="49"/>
    </row>
    <row r="33" spans="2:36" ht="18.95" customHeight="1" x14ac:dyDescent="0.15">
      <c r="B33" s="553"/>
      <c r="C33" s="1" t="s">
        <v>58</v>
      </c>
      <c r="D33" s="109" t="str">
        <f>IF(D32="","",D32)</f>
        <v/>
      </c>
      <c r="E33" s="109" t="s">
        <v>0</v>
      </c>
      <c r="F33" s="109"/>
      <c r="G33" s="109" t="s">
        <v>0</v>
      </c>
      <c r="H33" s="245"/>
      <c r="I33" s="109"/>
      <c r="J33" s="110" t="s">
        <v>2</v>
      </c>
      <c r="K33" s="245"/>
      <c r="L33" s="561"/>
      <c r="M33" s="562"/>
      <c r="N33" s="544"/>
      <c r="O33" s="545"/>
      <c r="P33" s="546" t="s">
        <v>361</v>
      </c>
      <c r="Q33" s="547"/>
      <c r="R33" s="50" t="s">
        <v>335</v>
      </c>
      <c r="S33" s="47"/>
      <c r="T33" s="559"/>
      <c r="U33" s="109" t="str">
        <f>IF(U32="","",U32)</f>
        <v/>
      </c>
      <c r="V33" s="109" t="s">
        <v>0</v>
      </c>
      <c r="W33" s="109"/>
      <c r="X33" s="109" t="s">
        <v>0</v>
      </c>
      <c r="Y33" s="245"/>
      <c r="Z33" s="109"/>
      <c r="AA33" s="110" t="s">
        <v>2</v>
      </c>
      <c r="AB33" s="245"/>
      <c r="AC33" s="561"/>
      <c r="AD33" s="562"/>
      <c r="AE33" s="544"/>
      <c r="AF33" s="545"/>
      <c r="AG33" s="546" t="s">
        <v>361</v>
      </c>
      <c r="AH33" s="547"/>
      <c r="AI33" s="50" t="s">
        <v>335</v>
      </c>
      <c r="AJ33" s="47"/>
    </row>
    <row r="34" spans="2:36" ht="18.95" customHeight="1" x14ac:dyDescent="0.15">
      <c r="B34" s="567"/>
      <c r="C34" s="4" t="s">
        <v>59</v>
      </c>
      <c r="D34" s="111" t="str">
        <f>IF(D32="","",D32)</f>
        <v/>
      </c>
      <c r="E34" s="111" t="s">
        <v>0</v>
      </c>
      <c r="F34" s="111"/>
      <c r="G34" s="111" t="s">
        <v>0</v>
      </c>
      <c r="H34" s="112"/>
      <c r="I34" s="111"/>
      <c r="J34" s="113" t="s">
        <v>2</v>
      </c>
      <c r="K34" s="112"/>
      <c r="L34" s="563"/>
      <c r="M34" s="564"/>
      <c r="N34" s="565"/>
      <c r="O34" s="566"/>
      <c r="P34" s="470" t="s">
        <v>342</v>
      </c>
      <c r="Q34" s="470"/>
      <c r="R34" s="470"/>
      <c r="S34" s="51"/>
      <c r="T34" s="568"/>
      <c r="U34" s="111" t="str">
        <f>IF(U32="","",U32)</f>
        <v/>
      </c>
      <c r="V34" s="111" t="s">
        <v>0</v>
      </c>
      <c r="W34" s="111"/>
      <c r="X34" s="111" t="s">
        <v>0</v>
      </c>
      <c r="Y34" s="112"/>
      <c r="Z34" s="111"/>
      <c r="AA34" s="113" t="s">
        <v>2</v>
      </c>
      <c r="AB34" s="112"/>
      <c r="AC34" s="563"/>
      <c r="AD34" s="564"/>
      <c r="AE34" s="565"/>
      <c r="AF34" s="566"/>
      <c r="AG34" s="470" t="s">
        <v>342</v>
      </c>
      <c r="AH34" s="470"/>
      <c r="AI34" s="470"/>
      <c r="AJ34" s="51"/>
    </row>
    <row r="35" spans="2:36" ht="18.95" customHeight="1" x14ac:dyDescent="0.15">
      <c r="B35" s="552"/>
      <c r="C35" s="3" t="s">
        <v>57</v>
      </c>
      <c r="D35" s="104"/>
      <c r="E35" s="105" t="s">
        <v>0</v>
      </c>
      <c r="F35" s="104"/>
      <c r="G35" s="105" t="s">
        <v>0</v>
      </c>
      <c r="H35" s="106"/>
      <c r="I35" s="104"/>
      <c r="J35" s="107" t="s">
        <v>2</v>
      </c>
      <c r="K35" s="108"/>
      <c r="L35" s="104"/>
      <c r="M35" s="244"/>
      <c r="N35" s="555"/>
      <c r="O35" s="556"/>
      <c r="P35" s="557" t="s">
        <v>337</v>
      </c>
      <c r="Q35" s="409"/>
      <c r="R35" s="48"/>
      <c r="S35" s="49"/>
      <c r="T35" s="558"/>
      <c r="U35" s="104"/>
      <c r="V35" s="105" t="s">
        <v>0</v>
      </c>
      <c r="W35" s="104"/>
      <c r="X35" s="105" t="s">
        <v>0</v>
      </c>
      <c r="Y35" s="106"/>
      <c r="Z35" s="104"/>
      <c r="AA35" s="107" t="s">
        <v>2</v>
      </c>
      <c r="AB35" s="108"/>
      <c r="AC35" s="104"/>
      <c r="AD35" s="244"/>
      <c r="AE35" s="555"/>
      <c r="AF35" s="556"/>
      <c r="AG35" s="557" t="s">
        <v>337</v>
      </c>
      <c r="AH35" s="409"/>
      <c r="AI35" s="48"/>
      <c r="AJ35" s="49"/>
    </row>
    <row r="36" spans="2:36" ht="18.95" customHeight="1" x14ac:dyDescent="0.15">
      <c r="B36" s="553"/>
      <c r="C36" s="1" t="s">
        <v>58</v>
      </c>
      <c r="D36" s="109" t="str">
        <f>IF(D35="","",D35)</f>
        <v/>
      </c>
      <c r="E36" s="109" t="s">
        <v>0</v>
      </c>
      <c r="F36" s="109"/>
      <c r="G36" s="109" t="s">
        <v>0</v>
      </c>
      <c r="H36" s="245"/>
      <c r="I36" s="109"/>
      <c r="J36" s="110" t="s">
        <v>2</v>
      </c>
      <c r="K36" s="245"/>
      <c r="L36" s="561"/>
      <c r="M36" s="562"/>
      <c r="N36" s="544"/>
      <c r="O36" s="545"/>
      <c r="P36" s="546" t="s">
        <v>361</v>
      </c>
      <c r="Q36" s="547"/>
      <c r="R36" s="50" t="s">
        <v>335</v>
      </c>
      <c r="S36" s="47"/>
      <c r="T36" s="559"/>
      <c r="U36" s="109" t="str">
        <f>IF(U35="","",U35)</f>
        <v/>
      </c>
      <c r="V36" s="109" t="s">
        <v>0</v>
      </c>
      <c r="W36" s="109"/>
      <c r="X36" s="109" t="s">
        <v>0</v>
      </c>
      <c r="Y36" s="245"/>
      <c r="Z36" s="109"/>
      <c r="AA36" s="110" t="s">
        <v>2</v>
      </c>
      <c r="AB36" s="245"/>
      <c r="AC36" s="561"/>
      <c r="AD36" s="562"/>
      <c r="AE36" s="544"/>
      <c r="AF36" s="545"/>
      <c r="AG36" s="546" t="s">
        <v>361</v>
      </c>
      <c r="AH36" s="547"/>
      <c r="AI36" s="50" t="s">
        <v>335</v>
      </c>
      <c r="AJ36" s="47"/>
    </row>
    <row r="37" spans="2:36" ht="18.95" customHeight="1" x14ac:dyDescent="0.15">
      <c r="B37" s="567"/>
      <c r="C37" s="4" t="s">
        <v>59</v>
      </c>
      <c r="D37" s="111" t="str">
        <f>IF(D35="","",D35)</f>
        <v/>
      </c>
      <c r="E37" s="111" t="s">
        <v>0</v>
      </c>
      <c r="F37" s="111"/>
      <c r="G37" s="111" t="s">
        <v>0</v>
      </c>
      <c r="H37" s="112"/>
      <c r="I37" s="111"/>
      <c r="J37" s="113" t="s">
        <v>2</v>
      </c>
      <c r="K37" s="112"/>
      <c r="L37" s="563"/>
      <c r="M37" s="564"/>
      <c r="N37" s="565"/>
      <c r="O37" s="566"/>
      <c r="P37" s="470" t="s">
        <v>342</v>
      </c>
      <c r="Q37" s="470"/>
      <c r="R37" s="470"/>
      <c r="S37" s="51"/>
      <c r="T37" s="568"/>
      <c r="U37" s="111" t="str">
        <f>IF(U35="","",U35)</f>
        <v/>
      </c>
      <c r="V37" s="111" t="s">
        <v>0</v>
      </c>
      <c r="W37" s="111"/>
      <c r="X37" s="111" t="s">
        <v>0</v>
      </c>
      <c r="Y37" s="112"/>
      <c r="Z37" s="111"/>
      <c r="AA37" s="113" t="s">
        <v>2</v>
      </c>
      <c r="AB37" s="112"/>
      <c r="AC37" s="563"/>
      <c r="AD37" s="564"/>
      <c r="AE37" s="565"/>
      <c r="AF37" s="566"/>
      <c r="AG37" s="470" t="s">
        <v>342</v>
      </c>
      <c r="AH37" s="470"/>
      <c r="AI37" s="470"/>
      <c r="AJ37" s="51"/>
    </row>
    <row r="38" spans="2:36" ht="18.95" customHeight="1" x14ac:dyDescent="0.15">
      <c r="B38" s="552"/>
      <c r="C38" s="3" t="s">
        <v>57</v>
      </c>
      <c r="D38" s="104"/>
      <c r="E38" s="105" t="s">
        <v>0</v>
      </c>
      <c r="F38" s="104"/>
      <c r="G38" s="105" t="s">
        <v>0</v>
      </c>
      <c r="H38" s="106"/>
      <c r="I38" s="104"/>
      <c r="J38" s="107" t="s">
        <v>2</v>
      </c>
      <c r="K38" s="108"/>
      <c r="L38" s="104"/>
      <c r="M38" s="244"/>
      <c r="N38" s="555"/>
      <c r="O38" s="556"/>
      <c r="P38" s="557" t="s">
        <v>337</v>
      </c>
      <c r="Q38" s="409"/>
      <c r="R38" s="48"/>
      <c r="S38" s="49"/>
      <c r="T38" s="558"/>
      <c r="U38" s="104"/>
      <c r="V38" s="105" t="s">
        <v>0</v>
      </c>
      <c r="W38" s="104"/>
      <c r="X38" s="105" t="s">
        <v>0</v>
      </c>
      <c r="Y38" s="106"/>
      <c r="Z38" s="104"/>
      <c r="AA38" s="107" t="s">
        <v>2</v>
      </c>
      <c r="AB38" s="108"/>
      <c r="AC38" s="104"/>
      <c r="AD38" s="244"/>
      <c r="AE38" s="555"/>
      <c r="AF38" s="556"/>
      <c r="AG38" s="557" t="s">
        <v>337</v>
      </c>
      <c r="AH38" s="409"/>
      <c r="AI38" s="48"/>
      <c r="AJ38" s="49"/>
    </row>
    <row r="39" spans="2:36" ht="18.95" customHeight="1" x14ac:dyDescent="0.15">
      <c r="B39" s="553"/>
      <c r="C39" s="1" t="s">
        <v>58</v>
      </c>
      <c r="D39" s="109" t="str">
        <f>IF(D38="","",D38)</f>
        <v/>
      </c>
      <c r="E39" s="109" t="s">
        <v>0</v>
      </c>
      <c r="F39" s="109"/>
      <c r="G39" s="109" t="s">
        <v>0</v>
      </c>
      <c r="H39" s="245"/>
      <c r="I39" s="109"/>
      <c r="J39" s="110" t="s">
        <v>2</v>
      </c>
      <c r="K39" s="245"/>
      <c r="L39" s="561"/>
      <c r="M39" s="562"/>
      <c r="N39" s="544"/>
      <c r="O39" s="545"/>
      <c r="P39" s="546" t="s">
        <v>361</v>
      </c>
      <c r="Q39" s="547"/>
      <c r="R39" s="50" t="s">
        <v>335</v>
      </c>
      <c r="S39" s="47"/>
      <c r="T39" s="559"/>
      <c r="U39" s="109" t="str">
        <f>IF(U38="","",U38)</f>
        <v/>
      </c>
      <c r="V39" s="109" t="s">
        <v>0</v>
      </c>
      <c r="W39" s="109"/>
      <c r="X39" s="109" t="s">
        <v>0</v>
      </c>
      <c r="Y39" s="245"/>
      <c r="Z39" s="109"/>
      <c r="AA39" s="110" t="s">
        <v>2</v>
      </c>
      <c r="AB39" s="245"/>
      <c r="AC39" s="561"/>
      <c r="AD39" s="562"/>
      <c r="AE39" s="544"/>
      <c r="AF39" s="545"/>
      <c r="AG39" s="546" t="s">
        <v>361</v>
      </c>
      <c r="AH39" s="547"/>
      <c r="AI39" s="50" t="s">
        <v>335</v>
      </c>
      <c r="AJ39" s="47"/>
    </row>
    <row r="40" spans="2:36" ht="18.95" customHeight="1" x14ac:dyDescent="0.15">
      <c r="B40" s="567"/>
      <c r="C40" s="4" t="s">
        <v>59</v>
      </c>
      <c r="D40" s="111" t="str">
        <f>IF(D38="","",D38)</f>
        <v/>
      </c>
      <c r="E40" s="111" t="s">
        <v>0</v>
      </c>
      <c r="F40" s="111"/>
      <c r="G40" s="111" t="s">
        <v>0</v>
      </c>
      <c r="H40" s="112"/>
      <c r="I40" s="111"/>
      <c r="J40" s="113" t="s">
        <v>2</v>
      </c>
      <c r="K40" s="112"/>
      <c r="L40" s="563"/>
      <c r="M40" s="564"/>
      <c r="N40" s="565"/>
      <c r="O40" s="566"/>
      <c r="P40" s="470" t="s">
        <v>342</v>
      </c>
      <c r="Q40" s="470"/>
      <c r="R40" s="470"/>
      <c r="S40" s="51"/>
      <c r="T40" s="568"/>
      <c r="U40" s="111" t="str">
        <f>IF(U38="","",U38)</f>
        <v/>
      </c>
      <c r="V40" s="111" t="s">
        <v>0</v>
      </c>
      <c r="W40" s="111"/>
      <c r="X40" s="111" t="s">
        <v>0</v>
      </c>
      <c r="Y40" s="112"/>
      <c r="Z40" s="111"/>
      <c r="AA40" s="113" t="s">
        <v>2</v>
      </c>
      <c r="AB40" s="112"/>
      <c r="AC40" s="563"/>
      <c r="AD40" s="564"/>
      <c r="AE40" s="565"/>
      <c r="AF40" s="566"/>
      <c r="AG40" s="470" t="s">
        <v>342</v>
      </c>
      <c r="AH40" s="470"/>
      <c r="AI40" s="470"/>
      <c r="AJ40" s="51"/>
    </row>
    <row r="41" spans="2:36" ht="18.95" customHeight="1" x14ac:dyDescent="0.15">
      <c r="B41" s="552"/>
      <c r="C41" s="3" t="s">
        <v>57</v>
      </c>
      <c r="D41" s="104"/>
      <c r="E41" s="105" t="s">
        <v>0</v>
      </c>
      <c r="F41" s="104"/>
      <c r="G41" s="105" t="s">
        <v>0</v>
      </c>
      <c r="H41" s="106"/>
      <c r="I41" s="104"/>
      <c r="J41" s="107" t="s">
        <v>2</v>
      </c>
      <c r="K41" s="108"/>
      <c r="L41" s="104"/>
      <c r="M41" s="244"/>
      <c r="N41" s="555"/>
      <c r="O41" s="556"/>
      <c r="P41" s="557" t="s">
        <v>337</v>
      </c>
      <c r="Q41" s="409"/>
      <c r="R41" s="48"/>
      <c r="S41" s="49"/>
      <c r="T41" s="558"/>
      <c r="U41" s="104"/>
      <c r="V41" s="105" t="s">
        <v>0</v>
      </c>
      <c r="W41" s="104"/>
      <c r="X41" s="105" t="s">
        <v>0</v>
      </c>
      <c r="Y41" s="106"/>
      <c r="Z41" s="104"/>
      <c r="AA41" s="107" t="s">
        <v>2</v>
      </c>
      <c r="AB41" s="108"/>
      <c r="AC41" s="104"/>
      <c r="AD41" s="244"/>
      <c r="AE41" s="555"/>
      <c r="AF41" s="556"/>
      <c r="AG41" s="557" t="s">
        <v>337</v>
      </c>
      <c r="AH41" s="409"/>
      <c r="AI41" s="48"/>
      <c r="AJ41" s="49"/>
    </row>
    <row r="42" spans="2:36" ht="18.95" customHeight="1" x14ac:dyDescent="0.15">
      <c r="B42" s="553"/>
      <c r="C42" s="1" t="s">
        <v>58</v>
      </c>
      <c r="D42" s="109" t="str">
        <f>IF(D41="","",D41)</f>
        <v/>
      </c>
      <c r="E42" s="109" t="s">
        <v>0</v>
      </c>
      <c r="F42" s="109"/>
      <c r="G42" s="109" t="s">
        <v>0</v>
      </c>
      <c r="H42" s="245"/>
      <c r="I42" s="109"/>
      <c r="J42" s="110" t="s">
        <v>2</v>
      </c>
      <c r="K42" s="245"/>
      <c r="L42" s="561"/>
      <c r="M42" s="562"/>
      <c r="N42" s="544"/>
      <c r="O42" s="545"/>
      <c r="P42" s="546" t="s">
        <v>361</v>
      </c>
      <c r="Q42" s="547"/>
      <c r="R42" s="50" t="s">
        <v>335</v>
      </c>
      <c r="S42" s="47"/>
      <c r="T42" s="559"/>
      <c r="U42" s="109" t="str">
        <f>IF(U41="","",U41)</f>
        <v/>
      </c>
      <c r="V42" s="109" t="s">
        <v>0</v>
      </c>
      <c r="W42" s="109"/>
      <c r="X42" s="109" t="s">
        <v>0</v>
      </c>
      <c r="Y42" s="245"/>
      <c r="Z42" s="109"/>
      <c r="AA42" s="110" t="s">
        <v>2</v>
      </c>
      <c r="AB42" s="245"/>
      <c r="AC42" s="561"/>
      <c r="AD42" s="562"/>
      <c r="AE42" s="544"/>
      <c r="AF42" s="545"/>
      <c r="AG42" s="546" t="s">
        <v>361</v>
      </c>
      <c r="AH42" s="547"/>
      <c r="AI42" s="50" t="s">
        <v>335</v>
      </c>
      <c r="AJ42" s="47"/>
    </row>
    <row r="43" spans="2:36" ht="18.95" customHeight="1" x14ac:dyDescent="0.15">
      <c r="B43" s="567"/>
      <c r="C43" s="4" t="s">
        <v>59</v>
      </c>
      <c r="D43" s="111" t="str">
        <f>IF(D41="","",D41)</f>
        <v/>
      </c>
      <c r="E43" s="111" t="s">
        <v>0</v>
      </c>
      <c r="F43" s="111"/>
      <c r="G43" s="111" t="s">
        <v>0</v>
      </c>
      <c r="H43" s="112"/>
      <c r="I43" s="111"/>
      <c r="J43" s="113" t="s">
        <v>2</v>
      </c>
      <c r="K43" s="112"/>
      <c r="L43" s="563"/>
      <c r="M43" s="564"/>
      <c r="N43" s="565"/>
      <c r="O43" s="566"/>
      <c r="P43" s="470" t="s">
        <v>342</v>
      </c>
      <c r="Q43" s="470"/>
      <c r="R43" s="470"/>
      <c r="S43" s="51"/>
      <c r="T43" s="568"/>
      <c r="U43" s="111" t="str">
        <f>IF(U41="","",U41)</f>
        <v/>
      </c>
      <c r="V43" s="111" t="s">
        <v>0</v>
      </c>
      <c r="W43" s="111"/>
      <c r="X43" s="111" t="s">
        <v>0</v>
      </c>
      <c r="Y43" s="112"/>
      <c r="Z43" s="111"/>
      <c r="AA43" s="113" t="s">
        <v>2</v>
      </c>
      <c r="AB43" s="112"/>
      <c r="AC43" s="563"/>
      <c r="AD43" s="564"/>
      <c r="AE43" s="565"/>
      <c r="AF43" s="566"/>
      <c r="AG43" s="470" t="s">
        <v>342</v>
      </c>
      <c r="AH43" s="470"/>
      <c r="AI43" s="470"/>
      <c r="AJ43" s="51"/>
    </row>
    <row r="44" spans="2:36" ht="18.95" customHeight="1" x14ac:dyDescent="0.15">
      <c r="B44" s="552"/>
      <c r="C44" s="3" t="s">
        <v>57</v>
      </c>
      <c r="D44" s="104"/>
      <c r="E44" s="105" t="s">
        <v>0</v>
      </c>
      <c r="F44" s="104"/>
      <c r="G44" s="105" t="s">
        <v>0</v>
      </c>
      <c r="H44" s="106"/>
      <c r="I44" s="104"/>
      <c r="J44" s="107" t="s">
        <v>2</v>
      </c>
      <c r="K44" s="108"/>
      <c r="L44" s="104"/>
      <c r="M44" s="244"/>
      <c r="N44" s="555"/>
      <c r="O44" s="556"/>
      <c r="P44" s="557" t="s">
        <v>337</v>
      </c>
      <c r="Q44" s="409"/>
      <c r="R44" s="48"/>
      <c r="S44" s="49"/>
      <c r="T44" s="558"/>
      <c r="U44" s="104"/>
      <c r="V44" s="105" t="s">
        <v>0</v>
      </c>
      <c r="W44" s="104"/>
      <c r="X44" s="105" t="s">
        <v>0</v>
      </c>
      <c r="Y44" s="106"/>
      <c r="Z44" s="104"/>
      <c r="AA44" s="107" t="s">
        <v>2</v>
      </c>
      <c r="AB44" s="108"/>
      <c r="AC44" s="104"/>
      <c r="AD44" s="244"/>
      <c r="AE44" s="555"/>
      <c r="AF44" s="556"/>
      <c r="AG44" s="557" t="s">
        <v>337</v>
      </c>
      <c r="AH44" s="409"/>
      <c r="AI44" s="48"/>
      <c r="AJ44" s="49"/>
    </row>
    <row r="45" spans="2:36" ht="18.95" customHeight="1" x14ac:dyDescent="0.15">
      <c r="B45" s="553"/>
      <c r="C45" s="1" t="s">
        <v>58</v>
      </c>
      <c r="D45" s="109" t="str">
        <f>IF(D44="","",D44)</f>
        <v/>
      </c>
      <c r="E45" s="109" t="s">
        <v>0</v>
      </c>
      <c r="F45" s="109"/>
      <c r="G45" s="109" t="s">
        <v>0</v>
      </c>
      <c r="H45" s="245"/>
      <c r="I45" s="109"/>
      <c r="J45" s="110" t="s">
        <v>2</v>
      </c>
      <c r="K45" s="245"/>
      <c r="L45" s="561"/>
      <c r="M45" s="562"/>
      <c r="N45" s="544"/>
      <c r="O45" s="545"/>
      <c r="P45" s="546" t="s">
        <v>361</v>
      </c>
      <c r="Q45" s="547"/>
      <c r="R45" s="50" t="s">
        <v>335</v>
      </c>
      <c r="S45" s="47"/>
      <c r="T45" s="559"/>
      <c r="U45" s="109" t="str">
        <f>IF(U44="","",U44)</f>
        <v/>
      </c>
      <c r="V45" s="109" t="s">
        <v>0</v>
      </c>
      <c r="W45" s="109"/>
      <c r="X45" s="109" t="s">
        <v>0</v>
      </c>
      <c r="Y45" s="245"/>
      <c r="Z45" s="109"/>
      <c r="AA45" s="110" t="s">
        <v>2</v>
      </c>
      <c r="AB45" s="245"/>
      <c r="AC45" s="561"/>
      <c r="AD45" s="562"/>
      <c r="AE45" s="544"/>
      <c r="AF45" s="545"/>
      <c r="AG45" s="546" t="s">
        <v>361</v>
      </c>
      <c r="AH45" s="547"/>
      <c r="AI45" s="50" t="s">
        <v>335</v>
      </c>
      <c r="AJ45" s="47"/>
    </row>
    <row r="46" spans="2:36" ht="18.95" customHeight="1" thickBot="1" x14ac:dyDescent="0.2">
      <c r="B46" s="554"/>
      <c r="C46" s="2" t="s">
        <v>59</v>
      </c>
      <c r="D46" s="114" t="str">
        <f>IF(D44="","",D44)</f>
        <v/>
      </c>
      <c r="E46" s="114" t="s">
        <v>0</v>
      </c>
      <c r="F46" s="114"/>
      <c r="G46" s="114" t="s">
        <v>0</v>
      </c>
      <c r="H46" s="115"/>
      <c r="I46" s="114"/>
      <c r="J46" s="116" t="s">
        <v>2</v>
      </c>
      <c r="K46" s="115"/>
      <c r="L46" s="548"/>
      <c r="M46" s="549"/>
      <c r="N46" s="550"/>
      <c r="O46" s="551"/>
      <c r="P46" s="406" t="s">
        <v>342</v>
      </c>
      <c r="Q46" s="406"/>
      <c r="R46" s="406"/>
      <c r="S46" s="52"/>
      <c r="T46" s="560"/>
      <c r="U46" s="114" t="str">
        <f>IF(U44="","",U44)</f>
        <v/>
      </c>
      <c r="V46" s="114" t="s">
        <v>0</v>
      </c>
      <c r="W46" s="114"/>
      <c r="X46" s="114" t="s">
        <v>0</v>
      </c>
      <c r="Y46" s="115"/>
      <c r="Z46" s="114"/>
      <c r="AA46" s="116" t="s">
        <v>2</v>
      </c>
      <c r="AB46" s="115"/>
      <c r="AC46" s="548"/>
      <c r="AD46" s="549"/>
      <c r="AE46" s="550"/>
      <c r="AF46" s="551"/>
      <c r="AG46" s="406" t="s">
        <v>342</v>
      </c>
      <c r="AH46" s="406"/>
      <c r="AI46" s="406"/>
      <c r="AJ46" s="52"/>
    </row>
    <row r="47" spans="2:36" ht="6.75" customHeight="1" x14ac:dyDescent="0.15"/>
    <row r="48" spans="2:36" ht="13.5" customHeight="1" x14ac:dyDescent="0.15"/>
    <row r="49" ht="13.5" customHeight="1" x14ac:dyDescent="0.15"/>
    <row r="50" ht="13.5" customHeight="1" x14ac:dyDescent="0.15"/>
  </sheetData>
  <mergeCells count="265">
    <mergeCell ref="D3:K3"/>
    <mergeCell ref="L3:AJ3"/>
    <mergeCell ref="B4:C4"/>
    <mergeCell ref="D4:H4"/>
    <mergeCell ref="I4:K4"/>
    <mergeCell ref="L4:M4"/>
    <mergeCell ref="N4:O4"/>
    <mergeCell ref="P4:S4"/>
    <mergeCell ref="U4:Y4"/>
    <mergeCell ref="Z4:AB4"/>
    <mergeCell ref="AC4:AD4"/>
    <mergeCell ref="AE4:AF4"/>
    <mergeCell ref="AG4:AJ4"/>
    <mergeCell ref="B5:B7"/>
    <mergeCell ref="N5:O5"/>
    <mergeCell ref="P5:Q5"/>
    <mergeCell ref="T5:T7"/>
    <mergeCell ref="AE5:AF5"/>
    <mergeCell ref="AG5:AH5"/>
    <mergeCell ref="L6:M6"/>
    <mergeCell ref="N6:O6"/>
    <mergeCell ref="P6:Q6"/>
    <mergeCell ref="AC6:AD6"/>
    <mergeCell ref="AE6:AF6"/>
    <mergeCell ref="AG6:AH6"/>
    <mergeCell ref="L7:M7"/>
    <mergeCell ref="N7:O7"/>
    <mergeCell ref="P7:R7"/>
    <mergeCell ref="AC7:AD7"/>
    <mergeCell ref="AE7:AF7"/>
    <mergeCell ref="AG7:AI7"/>
    <mergeCell ref="B8:B10"/>
    <mergeCell ref="N8:O8"/>
    <mergeCell ref="P8:Q8"/>
    <mergeCell ref="T8:T10"/>
    <mergeCell ref="AE8:AF8"/>
    <mergeCell ref="AG8:AH8"/>
    <mergeCell ref="L9:M9"/>
    <mergeCell ref="N9:O9"/>
    <mergeCell ref="P9:Q9"/>
    <mergeCell ref="AC9:AD9"/>
    <mergeCell ref="AE9:AF9"/>
    <mergeCell ref="AG9:AH9"/>
    <mergeCell ref="L10:M10"/>
    <mergeCell ref="N10:O10"/>
    <mergeCell ref="P10:R10"/>
    <mergeCell ref="AC10:AD10"/>
    <mergeCell ref="AE10:AF10"/>
    <mergeCell ref="AG10:AI10"/>
    <mergeCell ref="AE12:AF12"/>
    <mergeCell ref="AG12:AH12"/>
    <mergeCell ref="L13:M13"/>
    <mergeCell ref="N13:O13"/>
    <mergeCell ref="P13:R13"/>
    <mergeCell ref="AC13:AD13"/>
    <mergeCell ref="AE13:AF13"/>
    <mergeCell ref="AG13:AI13"/>
    <mergeCell ref="B11:B13"/>
    <mergeCell ref="N11:O11"/>
    <mergeCell ref="P11:Q11"/>
    <mergeCell ref="T11:T13"/>
    <mergeCell ref="AE11:AF11"/>
    <mergeCell ref="AG11:AH11"/>
    <mergeCell ref="L12:M12"/>
    <mergeCell ref="N12:O12"/>
    <mergeCell ref="P12:Q12"/>
    <mergeCell ref="AC12:AD12"/>
    <mergeCell ref="AE15:AF15"/>
    <mergeCell ref="AG15:AH15"/>
    <mergeCell ref="L16:M16"/>
    <mergeCell ref="N16:O16"/>
    <mergeCell ref="P16:R16"/>
    <mergeCell ref="AC16:AD16"/>
    <mergeCell ref="AE16:AF16"/>
    <mergeCell ref="AG16:AI16"/>
    <mergeCell ref="B14:B16"/>
    <mergeCell ref="N14:O14"/>
    <mergeCell ref="P14:Q14"/>
    <mergeCell ref="T14:T16"/>
    <mergeCell ref="AE14:AF14"/>
    <mergeCell ref="AG14:AH14"/>
    <mergeCell ref="L15:M15"/>
    <mergeCell ref="N15:O15"/>
    <mergeCell ref="P15:Q15"/>
    <mergeCell ref="AC15:AD15"/>
    <mergeCell ref="AE18:AF18"/>
    <mergeCell ref="AG18:AH18"/>
    <mergeCell ref="L19:M19"/>
    <mergeCell ref="N19:O19"/>
    <mergeCell ref="P19:R19"/>
    <mergeCell ref="AC19:AD19"/>
    <mergeCell ref="AE19:AF19"/>
    <mergeCell ref="AG19:AI19"/>
    <mergeCell ref="B17:B19"/>
    <mergeCell ref="N17:O17"/>
    <mergeCell ref="P17:Q17"/>
    <mergeCell ref="T17:T19"/>
    <mergeCell ref="AE17:AF17"/>
    <mergeCell ref="AG17:AH17"/>
    <mergeCell ref="L18:M18"/>
    <mergeCell ref="N18:O18"/>
    <mergeCell ref="P18:Q18"/>
    <mergeCell ref="AC18:AD18"/>
    <mergeCell ref="AE21:AF21"/>
    <mergeCell ref="AG21:AH21"/>
    <mergeCell ref="L22:M22"/>
    <mergeCell ref="N22:O22"/>
    <mergeCell ref="P22:R22"/>
    <mergeCell ref="AC22:AD22"/>
    <mergeCell ref="AE22:AF22"/>
    <mergeCell ref="AG22:AI22"/>
    <mergeCell ref="B20:B22"/>
    <mergeCell ref="N20:O20"/>
    <mergeCell ref="P20:Q20"/>
    <mergeCell ref="T20:T22"/>
    <mergeCell ref="AE20:AF20"/>
    <mergeCell ref="AG20:AH20"/>
    <mergeCell ref="L21:M21"/>
    <mergeCell ref="N21:O21"/>
    <mergeCell ref="P21:Q21"/>
    <mergeCell ref="AC21:AD21"/>
    <mergeCell ref="AE24:AF24"/>
    <mergeCell ref="AG24:AH24"/>
    <mergeCell ref="L25:M25"/>
    <mergeCell ref="N25:O25"/>
    <mergeCell ref="P25:R25"/>
    <mergeCell ref="AC25:AD25"/>
    <mergeCell ref="AE25:AF25"/>
    <mergeCell ref="AG25:AI25"/>
    <mergeCell ref="B23:B25"/>
    <mergeCell ref="N23:O23"/>
    <mergeCell ref="P23:Q23"/>
    <mergeCell ref="T23:T25"/>
    <mergeCell ref="AE23:AF23"/>
    <mergeCell ref="AG23:AH23"/>
    <mergeCell ref="L24:M24"/>
    <mergeCell ref="N24:O24"/>
    <mergeCell ref="P24:Q24"/>
    <mergeCell ref="AC24:AD24"/>
    <mergeCell ref="AE27:AF27"/>
    <mergeCell ref="AG27:AH27"/>
    <mergeCell ref="L28:M28"/>
    <mergeCell ref="N28:O28"/>
    <mergeCell ref="P28:R28"/>
    <mergeCell ref="AC28:AD28"/>
    <mergeCell ref="AE28:AF28"/>
    <mergeCell ref="AG28:AI28"/>
    <mergeCell ref="B26:B28"/>
    <mergeCell ref="N26:O26"/>
    <mergeCell ref="P26:Q26"/>
    <mergeCell ref="T26:T28"/>
    <mergeCell ref="AE26:AF26"/>
    <mergeCell ref="AG26:AH26"/>
    <mergeCell ref="L27:M27"/>
    <mergeCell ref="N27:O27"/>
    <mergeCell ref="P27:Q27"/>
    <mergeCell ref="AC27:AD27"/>
    <mergeCell ref="AE30:AF30"/>
    <mergeCell ref="AG30:AH30"/>
    <mergeCell ref="L31:M31"/>
    <mergeCell ref="N31:O31"/>
    <mergeCell ref="P31:R31"/>
    <mergeCell ref="AC31:AD31"/>
    <mergeCell ref="AE31:AF31"/>
    <mergeCell ref="AG31:AI31"/>
    <mergeCell ref="B29:B31"/>
    <mergeCell ref="N29:O29"/>
    <mergeCell ref="P29:Q29"/>
    <mergeCell ref="T29:T31"/>
    <mergeCell ref="AE29:AF29"/>
    <mergeCell ref="AG29:AH29"/>
    <mergeCell ref="L30:M30"/>
    <mergeCell ref="N30:O30"/>
    <mergeCell ref="P30:Q30"/>
    <mergeCell ref="AC30:AD30"/>
    <mergeCell ref="AE33:AF33"/>
    <mergeCell ref="AG33:AH33"/>
    <mergeCell ref="L34:M34"/>
    <mergeCell ref="N34:O34"/>
    <mergeCell ref="P34:R34"/>
    <mergeCell ref="AC34:AD34"/>
    <mergeCell ref="AE34:AF34"/>
    <mergeCell ref="AG34:AI34"/>
    <mergeCell ref="B32:B34"/>
    <mergeCell ref="N32:O32"/>
    <mergeCell ref="P32:Q32"/>
    <mergeCell ref="T32:T34"/>
    <mergeCell ref="AE32:AF32"/>
    <mergeCell ref="AG32:AH32"/>
    <mergeCell ref="L33:M33"/>
    <mergeCell ref="N33:O33"/>
    <mergeCell ref="P33:Q33"/>
    <mergeCell ref="AC33:AD33"/>
    <mergeCell ref="AE36:AF36"/>
    <mergeCell ref="AG36:AH36"/>
    <mergeCell ref="L37:M37"/>
    <mergeCell ref="N37:O37"/>
    <mergeCell ref="P37:R37"/>
    <mergeCell ref="AC37:AD37"/>
    <mergeCell ref="AE37:AF37"/>
    <mergeCell ref="AG37:AI37"/>
    <mergeCell ref="B35:B37"/>
    <mergeCell ref="N35:O35"/>
    <mergeCell ref="P35:Q35"/>
    <mergeCell ref="T35:T37"/>
    <mergeCell ref="AE35:AF35"/>
    <mergeCell ref="AG35:AH35"/>
    <mergeCell ref="L36:M36"/>
    <mergeCell ref="N36:O36"/>
    <mergeCell ref="P36:Q36"/>
    <mergeCell ref="AC36:AD36"/>
    <mergeCell ref="AE39:AF39"/>
    <mergeCell ref="AG39:AH39"/>
    <mergeCell ref="L40:M40"/>
    <mergeCell ref="N40:O40"/>
    <mergeCell ref="P40:R40"/>
    <mergeCell ref="AC40:AD40"/>
    <mergeCell ref="AE40:AF40"/>
    <mergeCell ref="AG40:AI40"/>
    <mergeCell ref="B38:B40"/>
    <mergeCell ref="N38:O38"/>
    <mergeCell ref="P38:Q38"/>
    <mergeCell ref="T38:T40"/>
    <mergeCell ref="AE38:AF38"/>
    <mergeCell ref="AG38:AH38"/>
    <mergeCell ref="L39:M39"/>
    <mergeCell ref="N39:O39"/>
    <mergeCell ref="P39:Q39"/>
    <mergeCell ref="AC39:AD39"/>
    <mergeCell ref="AE42:AF42"/>
    <mergeCell ref="AG42:AH42"/>
    <mergeCell ref="L43:M43"/>
    <mergeCell ref="N43:O43"/>
    <mergeCell ref="P43:R43"/>
    <mergeCell ref="AC43:AD43"/>
    <mergeCell ref="AE43:AF43"/>
    <mergeCell ref="AG43:AI43"/>
    <mergeCell ref="B41:B43"/>
    <mergeCell ref="N41:O41"/>
    <mergeCell ref="P41:Q41"/>
    <mergeCell ref="T41:T43"/>
    <mergeCell ref="AE41:AF41"/>
    <mergeCell ref="AG41:AH41"/>
    <mergeCell ref="L42:M42"/>
    <mergeCell ref="N42:O42"/>
    <mergeCell ref="P42:Q42"/>
    <mergeCell ref="AC42:AD42"/>
    <mergeCell ref="AE45:AF45"/>
    <mergeCell ref="AG45:AH45"/>
    <mergeCell ref="L46:M46"/>
    <mergeCell ref="N46:O46"/>
    <mergeCell ref="P46:R46"/>
    <mergeCell ref="AC46:AD46"/>
    <mergeCell ref="AE46:AF46"/>
    <mergeCell ref="AG46:AI46"/>
    <mergeCell ref="B44:B46"/>
    <mergeCell ref="N44:O44"/>
    <mergeCell ref="P44:Q44"/>
    <mergeCell ref="T44:T46"/>
    <mergeCell ref="AE44:AF44"/>
    <mergeCell ref="AG44:AH44"/>
    <mergeCell ref="L45:M45"/>
    <mergeCell ref="N45:O45"/>
    <mergeCell ref="P45:Q45"/>
    <mergeCell ref="AC45:AD45"/>
  </mergeCells>
  <phoneticPr fontId="6"/>
  <dataValidations count="6">
    <dataValidation type="whole" allowBlank="1" showInputMessage="1" showErrorMessage="1" sqref="I5:I46 Z5:Z46" xr:uid="{00000000-0002-0000-0100-000000000000}">
      <formula1>0</formula1>
      <formula2>23</formula2>
    </dataValidation>
    <dataValidation type="whole" allowBlank="1" showInputMessage="1" showErrorMessage="1" sqref="H5:H46 Y5:Y46" xr:uid="{00000000-0002-0000-0100-000001000000}">
      <formula1>1</formula1>
      <formula2>31</formula2>
    </dataValidation>
    <dataValidation type="whole" allowBlank="1" showInputMessage="1" showErrorMessage="1" sqref="F5:F46 W5:W46" xr:uid="{00000000-0002-0000-0100-000002000000}">
      <formula1>1</formula1>
      <formula2>12</formula2>
    </dataValidation>
    <dataValidation type="whole" allowBlank="1" showInputMessage="1" showErrorMessage="1" sqref="D5 U41 D8 D11 D17 D23 D29 D35 D41 D14 D20 D26 D32 D38 D44 U5 U8 U11 U14 U17 U20 U23 U26 U29 U32 U35 U38 U44" xr:uid="{00000000-0002-0000-0100-000003000000}">
      <formula1>2013</formula1>
      <formula2>2050</formula2>
    </dataValidation>
    <dataValidation type="list" allowBlank="1" showInputMessage="1" showErrorMessage="1" sqref="M5 AD5 AD8 AD11 AD14 AD17 AD20 AD23 AD26 AD29 AD32 AD35 AD38 AD41 AD44 M44 M41 M38 M35 M32 M29 M26 M23 M20 M17 M14 M11 M8" xr:uid="{00000000-0002-0000-0100-000004000000}">
      <formula1>$BA$5:$BA$8</formula1>
    </dataValidation>
    <dataValidation type="list" allowBlank="1" showInputMessage="1" sqref="N5:O5 AE5:AF5 AE8:AF8 AE11:AF11 AE14:AF14 AE17:AF17 AE20:AF20 AE23:AF23 AE26:AF26 AE29:AF29 AE32:AF32 AE35:AF35 AE38:AF38 AE41:AF41 AE44:AF44 N44:O44 N41:O41 N38:O38 N35:O35 N32:O32 N29:O29 N26:O26 N23:O23 N20:O20 N17:O17 N14:O14 N11:O11 N8:O8" xr:uid="{00000000-0002-0000-0100-000005000000}">
      <formula1>$BB$5:$BB$14</formula1>
    </dataValidation>
  </dataValidations>
  <pageMargins left="0.59055118110236227" right="0.39370078740157483" top="0.59055118110236227" bottom="0.39370078740157483" header="0.31496062992125984" footer="0.31496062992125984"/>
  <pageSetup paperSize="9" orientation="portrait" blackAndWhite="1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本紙</vt:lpstr>
      <vt:lpstr>別紙1 (指示書用)</vt:lpstr>
      <vt:lpstr>'別紙1 (指示書用)'!Print_Area</vt:lpstr>
      <vt:lpstr>本紙!Print_Area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rokumura</dc:creator>
  <cp:lastModifiedBy>norika</cp:lastModifiedBy>
  <cp:lastPrinted>2021-04-27T06:31:22Z</cp:lastPrinted>
  <dcterms:created xsi:type="dcterms:W3CDTF">2013-01-10T23:51:06Z</dcterms:created>
  <dcterms:modified xsi:type="dcterms:W3CDTF">2021-04-27T06:31:42Z</dcterms:modified>
</cp:coreProperties>
</file>